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8920" windowHeight="16320" firstSheet="1" activeTab="1"/>
  </bookViews>
  <sheets>
    <sheet name="VzorPolozky" sheetId="10" state="hidden" r:id="rId1"/>
    <sheet name="Balkonovky" sheetId="12" r:id="rId2"/>
    <sheet name="Letničky" sheetId="13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Balkonovky!$1:$1</definedName>
    <definedName name="oadresa">#REF!</definedName>
    <definedName name="_xlnm.Print_Area" localSheetId="1">Balkonovky!$A$1:$G$56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7" i="12" l="1"/>
  <c r="G56" i="12"/>
  <c r="G55" i="12"/>
  <c r="G29" i="13" l="1"/>
  <c r="G39" i="13"/>
  <c r="G49" i="13" l="1"/>
  <c r="G46" i="13"/>
  <c r="G43" i="13"/>
  <c r="G42" i="13"/>
  <c r="G38" i="13"/>
  <c r="G35" i="13"/>
  <c r="G34" i="13"/>
  <c r="G33" i="13"/>
  <c r="G27" i="13"/>
  <c r="G25" i="13"/>
  <c r="G24" i="13"/>
  <c r="G22" i="13"/>
  <c r="G20" i="13"/>
  <c r="G19" i="13"/>
  <c r="G18" i="13"/>
  <c r="G17" i="13"/>
  <c r="G16" i="13"/>
  <c r="G15" i="13"/>
  <c r="G13" i="13"/>
  <c r="G12" i="13"/>
  <c r="G11" i="13"/>
  <c r="G10" i="13"/>
  <c r="G9" i="13"/>
  <c r="G8" i="13"/>
  <c r="G7" i="13"/>
  <c r="G6" i="13"/>
  <c r="G53" i="13" l="1"/>
  <c r="G52" i="13"/>
  <c r="G60" i="12"/>
  <c r="G52" i="12" l="1"/>
  <c r="G49" i="12" l="1"/>
  <c r="G48" i="12"/>
  <c r="G47" i="12"/>
  <c r="G45" i="12"/>
  <c r="G44" i="12"/>
  <c r="G43" i="12"/>
  <c r="G41" i="12"/>
  <c r="G40" i="12"/>
  <c r="G39" i="12"/>
  <c r="G38" i="12"/>
  <c r="G37" i="12"/>
  <c r="G34" i="12"/>
  <c r="G33" i="12"/>
  <c r="G32" i="12"/>
  <c r="G30" i="12"/>
  <c r="G29" i="12"/>
  <c r="G28" i="12"/>
  <c r="G25" i="12"/>
  <c r="G24" i="12"/>
  <c r="G22" i="12"/>
  <c r="G21" i="12"/>
  <c r="G20" i="12"/>
  <c r="G18" i="12"/>
  <c r="G17" i="12"/>
  <c r="G16" i="12"/>
  <c r="G13" i="12"/>
  <c r="G12" i="12"/>
  <c r="G6" i="12" l="1"/>
  <c r="G7" i="12"/>
  <c r="G8" i="12"/>
  <c r="G9" i="12"/>
  <c r="G11" i="12"/>
  <c r="G26" i="12"/>
  <c r="G64" i="12" l="1"/>
  <c r="G63" i="12"/>
</calcChain>
</file>

<file path=xl/sharedStrings.xml><?xml version="1.0" encoding="utf-8"?>
<sst xmlns="http://schemas.openxmlformats.org/spreadsheetml/2006/main" count="254" uniqueCount="136">
  <si>
    <t xml:space="preserve">Položkový rozpočet </t>
  </si>
  <si>
    <t>S:</t>
  </si>
  <si>
    <t>O:</t>
  </si>
  <si>
    <t>R:</t>
  </si>
  <si>
    <t>Celkem bez DPH</t>
  </si>
  <si>
    <t>ks</t>
  </si>
  <si>
    <t>modrá</t>
  </si>
  <si>
    <t>růžová</t>
  </si>
  <si>
    <t>bílá</t>
  </si>
  <si>
    <t>žlutá</t>
  </si>
  <si>
    <t>červená</t>
  </si>
  <si>
    <t>jemně žlutá</t>
  </si>
  <si>
    <t>jemně žlutý list</t>
  </si>
  <si>
    <t xml:space="preserve">Celkem vč. DPH </t>
  </si>
  <si>
    <t xml:space="preserve">závěsné koše na sloupy VO velké     20 ks             </t>
  </si>
  <si>
    <t>závěsné koše na sloupy VO malé                 20 ks</t>
  </si>
  <si>
    <t>Pelargonium peltatum Grandeur Ivy Scarlet</t>
  </si>
  <si>
    <t>okenní truhlíky na radnici (60 x 20 cm)    31 ks</t>
  </si>
  <si>
    <t>závěsné koše na sloupy VO - 4 nádoby - 8 půlmís malých Těšov a Havřice</t>
  </si>
  <si>
    <t>závěsné koše na sloupy VO - 4 nádoby - 8 půlmís malých - ul. Naardenská nebo Bří Lužů</t>
  </si>
  <si>
    <t>závěsné koše na sloupy VO - 4 nádoby - 8 půlmís malých - ul. Moravská</t>
  </si>
  <si>
    <t>závěsné koše na sloupy VO - 4 nádoby - 8 půlmís malých - Masarykovo nám.</t>
  </si>
  <si>
    <t>závěsné koše na sloupy VO - 10 nádob - 20 půlmís velkých - Masarykovo nám. - vnější obvod</t>
  </si>
  <si>
    <t>závěsné koše na sloupy VO - 10 nádob - 20 půlmís velkých - Masarykovo nám. - vnitřní obvod</t>
  </si>
  <si>
    <t>purpurová</t>
  </si>
  <si>
    <t>Surfinia Giant Purple</t>
  </si>
  <si>
    <t>Ipomea batatas Marguerite</t>
  </si>
  <si>
    <t>limetkově zelený list</t>
  </si>
  <si>
    <t>Scaveola Abanico Laguna Blue</t>
  </si>
  <si>
    <t>žlutá / modrá</t>
  </si>
  <si>
    <t>Pelargonium Grandeur Butterfly Purple</t>
  </si>
  <si>
    <t>stříbrný</t>
  </si>
  <si>
    <t>zelená</t>
  </si>
  <si>
    <t>Calibrachoa calita Pink Morn</t>
  </si>
  <si>
    <t xml:space="preserve">Ipomea batatas SweetGeorgia Light Green </t>
  </si>
  <si>
    <t>Calibrachoa Calita Special Pink Star</t>
  </si>
  <si>
    <t>Calibrachoa Calita Yellow</t>
  </si>
  <si>
    <t xml:space="preserve">Ipomea batatas Sweet Georgia Light Green </t>
  </si>
  <si>
    <t xml:space="preserve">Verbena Samira White </t>
  </si>
  <si>
    <t>Bidens Goldita</t>
  </si>
  <si>
    <t>Ipomea batatas Sweet Georgia Deep Purple</t>
  </si>
  <si>
    <t>tm. hnědý list</t>
  </si>
  <si>
    <t xml:space="preserve">jemně žlutý </t>
  </si>
  <si>
    <t xml:space="preserve">růžová </t>
  </si>
  <si>
    <t>růžová se zeleným okrajem</t>
  </si>
  <si>
    <t>růžová /lososová</t>
  </si>
  <si>
    <t>červenooranžová</t>
  </si>
  <si>
    <t>závěsné truhlíky na zábradlí (100x20 cm) 11 ks ´kachlíkárna´</t>
  </si>
  <si>
    <t>červená, velký převis</t>
  </si>
  <si>
    <t>starorůžová</t>
  </si>
  <si>
    <t>závěsné truhlíky na zábradlí (100x20 cm)  20 ks ul. Moravská</t>
  </si>
  <si>
    <t>limetkově zelený list, velký převis</t>
  </si>
  <si>
    <t>okenní truhlíky na Panský dům 12 ks</t>
  </si>
  <si>
    <t>nákup rostlinného materiálu v roce 2021</t>
  </si>
  <si>
    <t>P.č.</t>
  </si>
  <si>
    <t>Název položky</t>
  </si>
  <si>
    <t>barva</t>
  </si>
  <si>
    <t>MJ</t>
  </si>
  <si>
    <t>množství</t>
  </si>
  <si>
    <t>cena / MJ</t>
  </si>
  <si>
    <t>Celkem</t>
  </si>
  <si>
    <t>Díl:</t>
  </si>
  <si>
    <t>letničkový záhon Mariánské nám.</t>
  </si>
  <si>
    <t>Cosmos bipinnatus Sonata ´Carmine´</t>
  </si>
  <si>
    <t>Pennisetum setaceum ´Rubrum´</t>
  </si>
  <si>
    <t>Salvia farinacea ´Strata´</t>
  </si>
  <si>
    <t>Verbena bonariensis</t>
  </si>
  <si>
    <t xml:space="preserve">fialová </t>
  </si>
  <si>
    <t>letničkový záhon Komenského sady</t>
  </si>
  <si>
    <t>modrý</t>
  </si>
  <si>
    <t>Calocephalus brownii ´Silver Bush´</t>
  </si>
  <si>
    <t>Heliotropium arborescens ´Marine</t>
  </si>
  <si>
    <t>stříbrně modrá</t>
  </si>
  <si>
    <t>Senecio bicolor ´Silverdust´</t>
  </si>
  <si>
    <t>stříbrná</t>
  </si>
  <si>
    <t>letničkový záhon atrium radnice</t>
  </si>
  <si>
    <t>sv. růžová</t>
  </si>
  <si>
    <t xml:space="preserve">letničkový záhon u přejezdu </t>
  </si>
  <si>
    <t>Taggetes solena Orange</t>
  </si>
  <si>
    <t>Tagetes erecta ´Vanilla F1´</t>
  </si>
  <si>
    <t xml:space="preserve">letničkový záhon Moravská </t>
  </si>
  <si>
    <t>směs</t>
  </si>
  <si>
    <t>Moravská platany</t>
  </si>
  <si>
    <t>Ostatní výsadby:</t>
  </si>
  <si>
    <t>Betonové kontejnery u DK 2 ks:</t>
  </si>
  <si>
    <t>hnědý list</t>
  </si>
  <si>
    <t>Pelargonium peltatum Grandeur Ivy Artic Rose</t>
  </si>
  <si>
    <t>bílá s růžovým okrajem</t>
  </si>
  <si>
    <t>Pelargonium zonale grandeur Dark Neon Purple</t>
  </si>
  <si>
    <t>neónově fialová</t>
  </si>
  <si>
    <t>Betonové kontejnery u bývalé Dony 5 ks:</t>
  </si>
  <si>
    <t>Senecio bicolor Silverdust</t>
  </si>
  <si>
    <t>stříbrný list</t>
  </si>
  <si>
    <t>Betonové kontejnery u starého hřbitova 2 ks:</t>
  </si>
  <si>
    <t>Pomník u starého hřbitova:</t>
  </si>
  <si>
    <t>Heliotropium arborescens Nautilus blue</t>
  </si>
  <si>
    <t>fialová</t>
  </si>
  <si>
    <t>Pomník v Újezdci:</t>
  </si>
  <si>
    <t>Pelargonium zonale grandeur Dark Velvet Red</t>
  </si>
  <si>
    <t>Výkaz výměr  pro rok 2021</t>
  </si>
  <si>
    <r>
      <t>závěsné truhlíky na zábradlí (100x20 cm)</t>
    </r>
    <r>
      <rPr>
        <b/>
        <sz val="8"/>
        <color rgb="FFFF0000"/>
        <rFont val="Arial CE"/>
        <charset val="238"/>
      </rPr>
      <t xml:space="preserve"> </t>
    </r>
    <r>
      <rPr>
        <b/>
        <sz val="8"/>
        <rFont val="Arial CE"/>
        <charset val="238"/>
      </rPr>
      <t>8 ks ul. Přem. Otakara II.</t>
    </r>
  </si>
  <si>
    <r>
      <t>závěsné truhlíky na zábradlí (100x20 cm) 7</t>
    </r>
    <r>
      <rPr>
        <b/>
        <sz val="8"/>
        <color rgb="FFFF0000"/>
        <rFont val="Arial CE"/>
        <charset val="238"/>
      </rPr>
      <t xml:space="preserve"> </t>
    </r>
    <r>
      <rPr>
        <b/>
        <sz val="8"/>
        <rFont val="Arial CE"/>
        <charset val="238"/>
      </rPr>
      <t>ks ul. Přem. Otakara II.</t>
    </r>
  </si>
  <si>
    <t xml:space="preserve">závěsné truhlíky na zábradlí (100 x 20 cm)   </t>
  </si>
  <si>
    <t>Letničky</t>
  </si>
  <si>
    <t>ostatní nádoby</t>
  </si>
  <si>
    <t>Surfinia Snow</t>
  </si>
  <si>
    <t>Surfinia Hot Pink</t>
  </si>
  <si>
    <t>Surfinia Pegasus Yellow</t>
  </si>
  <si>
    <t>Surfinia Chameletunia Cinnamon</t>
  </si>
  <si>
    <t>Surfinie Trailing Red</t>
  </si>
  <si>
    <t>Verbena x Samira Cherry Wing</t>
  </si>
  <si>
    <t>Angelonia angustifolia Adessa Pink</t>
  </si>
  <si>
    <t>Pelargonium Villa de Paris Rose</t>
  </si>
  <si>
    <t>Petunia Pegasus Purple Wein</t>
  </si>
  <si>
    <t>Petunia Pegasus Scarlet</t>
  </si>
  <si>
    <t>Surfinia Pegasus Patio Lemon</t>
  </si>
  <si>
    <t>Petunia Pegasuis Purple Wein</t>
  </si>
  <si>
    <t>Verbena Samira Cherry Wing</t>
  </si>
  <si>
    <t>Surfinia Aurora Banan Candy</t>
  </si>
  <si>
    <t>Pelargonium peltatum Villa de Paris Red</t>
  </si>
  <si>
    <t>Pelargonium peltatum Marimba</t>
  </si>
  <si>
    <t>Begonia Illumination Salmon Pink</t>
  </si>
  <si>
    <t>letničky</t>
  </si>
  <si>
    <t>Begonia semperflorens Ascot F1 ´Rose Bicolor´</t>
  </si>
  <si>
    <t>Canna indica ´Cannova Scarlet´</t>
  </si>
  <si>
    <t>Coleus x blumei ´Solento Lime´</t>
  </si>
  <si>
    <t>Coleus x blumei ´Solento Mint´</t>
  </si>
  <si>
    <t>Ageratum houstonianum ´Ariella Power Blue´</t>
  </si>
  <si>
    <t>Salvia farinacea´Farina Silver Blue´</t>
  </si>
  <si>
    <t>Osteosprmum ecklonis ´Erato Comp.Rose Bicolor´</t>
  </si>
  <si>
    <t>Angelonia Adessa Blue</t>
  </si>
  <si>
    <t>Begonia x  semperflorens Ascot Rose</t>
  </si>
  <si>
    <t>Impatiens x Neu Guinea Sonic Deep Scarlet</t>
  </si>
  <si>
    <t>Angelonia Angelito Rosa</t>
  </si>
  <si>
    <t>Impatiens walleriana ´Campos Lavander´</t>
  </si>
  <si>
    <t>Zakázková sleva % na ostatní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</si>
</sst>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color rgb="FF00B050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 CE"/>
      <charset val="238"/>
    </font>
    <font>
      <sz val="8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name val="Courier New"/>
      <family val="3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23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4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4" fillId="0" borderId="9" xfId="0" applyFont="1" applyBorder="1" applyAlignment="1">
      <alignment horizontal="center" vertical="top" shrinkToFit="1"/>
    </xf>
    <xf numFmtId="0" fontId="4" fillId="0" borderId="8" xfId="0" applyFont="1" applyBorder="1" applyAlignment="1">
      <alignment horizontal="center" vertical="top" shrinkToFit="1"/>
    </xf>
    <xf numFmtId="0" fontId="4" fillId="0" borderId="11" xfId="0" applyFont="1" applyBorder="1" applyAlignment="1">
      <alignment horizontal="center" vertical="top"/>
    </xf>
    <xf numFmtId="165" fontId="4" fillId="0" borderId="10" xfId="0" applyNumberFormat="1" applyFont="1" applyBorder="1" applyAlignment="1">
      <alignment vertical="top" shrinkToFit="1"/>
    </xf>
    <xf numFmtId="0" fontId="4" fillId="0" borderId="8" xfId="0" applyFont="1" applyBorder="1"/>
    <xf numFmtId="0" fontId="4" fillId="0" borderId="8" xfId="0" applyFont="1" applyFill="1" applyBorder="1"/>
    <xf numFmtId="0" fontId="8" fillId="0" borderId="8" xfId="0" applyFont="1" applyFill="1" applyBorder="1"/>
    <xf numFmtId="3" fontId="4" fillId="0" borderId="8" xfId="0" applyNumberFormat="1" applyFont="1" applyBorder="1" applyAlignment="1">
      <alignment horizontal="center" vertical="top" shrinkToFit="1"/>
    </xf>
    <xf numFmtId="0" fontId="3" fillId="0" borderId="7" xfId="0" applyFont="1" applyFill="1" applyBorder="1" applyAlignment="1">
      <alignment vertical="top"/>
    </xf>
    <xf numFmtId="0" fontId="9" fillId="0" borderId="14" xfId="0" applyFont="1" applyFill="1" applyBorder="1" applyAlignment="1"/>
    <xf numFmtId="0" fontId="9" fillId="0" borderId="15" xfId="0" applyFont="1" applyFill="1" applyBorder="1" applyAlignment="1"/>
    <xf numFmtId="0" fontId="4" fillId="0" borderId="3" xfId="0" applyFont="1" applyFill="1" applyBorder="1" applyAlignment="1">
      <alignment horizontal="center" vertical="top"/>
    </xf>
    <xf numFmtId="0" fontId="7" fillId="0" borderId="8" xfId="0" applyFont="1" applyFill="1" applyBorder="1"/>
    <xf numFmtId="0" fontId="4" fillId="0" borderId="8" xfId="0" applyFont="1" applyFill="1" applyBorder="1" applyAlignment="1">
      <alignment horizontal="center" vertical="top" shrinkToFit="1"/>
    </xf>
    <xf numFmtId="3" fontId="4" fillId="0" borderId="8" xfId="0" applyNumberFormat="1" applyFont="1" applyFill="1" applyBorder="1" applyAlignment="1">
      <alignment horizontal="center" vertical="top" shrinkToFit="1"/>
    </xf>
    <xf numFmtId="0" fontId="4" fillId="0" borderId="11" xfId="0" applyFont="1" applyFill="1" applyBorder="1" applyAlignment="1">
      <alignment horizontal="center" vertical="top"/>
    </xf>
    <xf numFmtId="3" fontId="4" fillId="0" borderId="9" xfId="0" applyNumberFormat="1" applyFont="1" applyFill="1" applyBorder="1" applyAlignment="1">
      <alignment horizontal="center" vertical="top" shrinkToFit="1"/>
    </xf>
    <xf numFmtId="0" fontId="6" fillId="0" borderId="8" xfId="0" applyFont="1" applyBorder="1"/>
    <xf numFmtId="0" fontId="10" fillId="0" borderId="8" xfId="0" applyFont="1" applyFill="1" applyBorder="1"/>
    <xf numFmtId="0" fontId="10" fillId="0" borderId="8" xfId="0" applyFont="1" applyFill="1" applyBorder="1" applyAlignment="1">
      <alignment horizontal="left"/>
    </xf>
    <xf numFmtId="0" fontId="6" fillId="0" borderId="8" xfId="0" applyFont="1" applyFill="1" applyBorder="1"/>
    <xf numFmtId="3" fontId="7" fillId="0" borderId="8" xfId="0" applyNumberFormat="1" applyFont="1" applyFill="1" applyBorder="1" applyAlignment="1">
      <alignment horizontal="center" vertical="top" shrinkToFit="1"/>
    </xf>
    <xf numFmtId="0" fontId="7" fillId="0" borderId="8" xfId="0" applyFont="1" applyFill="1" applyBorder="1" applyAlignment="1">
      <alignment horizontal="center" vertical="top" shrinkToFit="1"/>
    </xf>
    <xf numFmtId="0" fontId="7" fillId="0" borderId="8" xfId="0" applyFont="1" applyBorder="1" applyAlignment="1">
      <alignment horizontal="center" vertical="top"/>
    </xf>
    <xf numFmtId="49" fontId="7" fillId="0" borderId="8" xfId="0" applyNumberFormat="1" applyFont="1" applyFill="1" applyBorder="1" applyAlignment="1">
      <alignment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0" fontId="10" fillId="0" borderId="8" xfId="0" applyFont="1" applyBorder="1"/>
    <xf numFmtId="0" fontId="0" fillId="0" borderId="17" xfId="0" applyFont="1" applyBorder="1" applyAlignment="1">
      <alignment vertical="center"/>
    </xf>
    <xf numFmtId="0" fontId="0" fillId="4" borderId="19" xfId="0" applyFill="1" applyBorder="1"/>
    <xf numFmtId="49" fontId="0" fillId="4" borderId="20" xfId="0" applyNumberFormat="1" applyFill="1" applyBorder="1"/>
    <xf numFmtId="0" fontId="0" fillId="4" borderId="20" xfId="0" applyFill="1" applyBorder="1" applyAlignment="1">
      <alignment horizontal="center"/>
    </xf>
    <xf numFmtId="0" fontId="0" fillId="4" borderId="20" xfId="0" applyFill="1" applyBorder="1"/>
    <xf numFmtId="0" fontId="0" fillId="4" borderId="21" xfId="0" applyFill="1" applyBorder="1"/>
    <xf numFmtId="0" fontId="0" fillId="4" borderId="22" xfId="0" applyFill="1" applyBorder="1"/>
    <xf numFmtId="49" fontId="3" fillId="5" borderId="7" xfId="0" applyNumberFormat="1" applyFont="1" applyFill="1" applyBorder="1" applyAlignment="1">
      <alignment horizontal="left" vertical="top" wrapText="1"/>
    </xf>
    <xf numFmtId="0" fontId="3" fillId="5" borderId="7" xfId="0" applyFont="1" applyFill="1" applyBorder="1" applyAlignment="1">
      <alignment horizontal="center" vertical="top" shrinkToFit="1"/>
    </xf>
    <xf numFmtId="4" fontId="3" fillId="5" borderId="7" xfId="0" applyNumberFormat="1" applyFont="1" applyFill="1" applyBorder="1" applyAlignment="1">
      <alignment vertical="top" shrinkToFit="1"/>
    </xf>
    <xf numFmtId="0" fontId="4" fillId="0" borderId="2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 shrinkToFit="1"/>
    </xf>
    <xf numFmtId="0" fontId="14" fillId="0" borderId="8" xfId="2" applyFont="1" applyFill="1" applyBorder="1" applyAlignment="1">
      <alignment horizont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3" fontId="4" fillId="0" borderId="8" xfId="0" applyNumberFormat="1" applyFont="1" applyBorder="1" applyAlignment="1">
      <alignment horizontal="center" vertical="center" shrinkToFit="1"/>
    </xf>
    <xf numFmtId="3" fontId="4" fillId="0" borderId="8" xfId="0" applyNumberFormat="1" applyFont="1" applyFill="1" applyBorder="1" applyAlignment="1">
      <alignment horizontal="center" vertical="center" shrinkToFit="1"/>
    </xf>
    <xf numFmtId="0" fontId="3" fillId="0" borderId="26" xfId="0" applyFont="1" applyFill="1" applyBorder="1"/>
    <xf numFmtId="0" fontId="4" fillId="0" borderId="0" xfId="0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165" fontId="4" fillId="0" borderId="0" xfId="0" applyNumberFormat="1" applyFont="1" applyBorder="1" applyAlignment="1">
      <alignment vertical="top" shrinkToFit="1"/>
    </xf>
    <xf numFmtId="0" fontId="10" fillId="0" borderId="8" xfId="2" applyFont="1" applyFill="1" applyBorder="1"/>
    <xf numFmtId="0" fontId="6" fillId="0" borderId="0" xfId="0" applyFont="1"/>
    <xf numFmtId="164" fontId="10" fillId="2" borderId="8" xfId="0" applyNumberFormat="1" applyFont="1" applyFill="1" applyBorder="1" applyAlignment="1" applyProtection="1">
      <alignment vertical="top" shrinkToFit="1"/>
      <protection locked="0"/>
    </xf>
    <xf numFmtId="164" fontId="6" fillId="2" borderId="25" xfId="0" applyNumberFormat="1" applyFont="1" applyFill="1" applyBorder="1" applyAlignment="1" applyProtection="1">
      <alignment vertical="top" shrinkToFit="1"/>
      <protection locked="0"/>
    </xf>
    <xf numFmtId="0" fontId="7" fillId="0" borderId="0" xfId="0" applyFont="1"/>
    <xf numFmtId="0" fontId="0" fillId="0" borderId="0" xfId="0"/>
    <xf numFmtId="0" fontId="0" fillId="0" borderId="0" xfId="0"/>
    <xf numFmtId="0" fontId="4" fillId="0" borderId="0" xfId="0" applyFont="1"/>
    <xf numFmtId="164" fontId="6" fillId="2" borderId="9" xfId="0" applyNumberFormat="1" applyFont="1" applyFill="1" applyBorder="1" applyAlignment="1" applyProtection="1">
      <alignment vertical="top" shrinkToFit="1"/>
      <protection locked="0"/>
    </xf>
    <xf numFmtId="164" fontId="6" fillId="2" borderId="8" xfId="0" applyNumberFormat="1" applyFont="1" applyFill="1" applyBorder="1" applyAlignment="1" applyProtection="1">
      <alignment vertical="top" shrinkToFit="1"/>
      <protection locked="0"/>
    </xf>
    <xf numFmtId="164" fontId="6" fillId="6" borderId="23" xfId="0" applyNumberFormat="1" applyFont="1" applyFill="1" applyBorder="1" applyAlignment="1" applyProtection="1">
      <alignment vertical="top" shrinkToFit="1"/>
      <protection locked="0"/>
    </xf>
    <xf numFmtId="0" fontId="14" fillId="0" borderId="0" xfId="2" applyFont="1" applyFill="1" applyBorder="1" applyAlignment="1">
      <alignment horizontal="center"/>
    </xf>
    <xf numFmtId="0" fontId="14" fillId="0" borderId="0" xfId="2" applyFont="1" applyFill="1" applyBorder="1"/>
    <xf numFmtId="0" fontId="6" fillId="4" borderId="21" xfId="0" applyFont="1" applyFill="1" applyBorder="1"/>
    <xf numFmtId="0" fontId="6" fillId="0" borderId="0" xfId="0" applyFont="1" applyFill="1" applyBorder="1"/>
    <xf numFmtId="164" fontId="6" fillId="2" borderId="8" xfId="0" applyNumberFormat="1" applyFont="1" applyFill="1" applyBorder="1"/>
    <xf numFmtId="164" fontId="10" fillId="2" borderId="8" xfId="0" applyNumberFormat="1" applyFont="1" applyFill="1" applyBorder="1" applyAlignment="1">
      <alignment vertical="top" shrinkToFit="1"/>
    </xf>
    <xf numFmtId="164" fontId="10" fillId="2" borderId="8" xfId="0" applyNumberFormat="1" applyFont="1" applyFill="1" applyBorder="1" applyAlignment="1">
      <alignment vertical="top"/>
    </xf>
    <xf numFmtId="0" fontId="9" fillId="0" borderId="6" xfId="0" applyFont="1" applyFill="1" applyBorder="1" applyAlignment="1"/>
    <xf numFmtId="0" fontId="9" fillId="0" borderId="18" xfId="0" applyFont="1" applyFill="1" applyBorder="1" applyAlignment="1"/>
    <xf numFmtId="0" fontId="3" fillId="5" borderId="16" xfId="0" applyFont="1" applyFill="1" applyBorder="1" applyAlignment="1">
      <alignment horizontal="center" vertical="top"/>
    </xf>
    <xf numFmtId="165" fontId="3" fillId="5" borderId="2" xfId="0" applyNumberFormat="1" applyFont="1" applyFill="1" applyBorder="1" applyAlignment="1">
      <alignment vertical="top" shrinkToFit="1"/>
    </xf>
    <xf numFmtId="0" fontId="4" fillId="0" borderId="28" xfId="0" applyFont="1" applyBorder="1" applyAlignment="1">
      <alignment horizontal="center" vertical="top"/>
    </xf>
    <xf numFmtId="165" fontId="4" fillId="0" borderId="29" xfId="0" applyNumberFormat="1" applyFont="1" applyBorder="1" applyAlignment="1">
      <alignment vertical="top" shrinkToFit="1"/>
    </xf>
    <xf numFmtId="0" fontId="3" fillId="0" borderId="2" xfId="0" applyFont="1" applyFill="1" applyBorder="1" applyAlignment="1">
      <alignment vertical="top"/>
    </xf>
    <xf numFmtId="165" fontId="4" fillId="0" borderId="29" xfId="0" applyNumberFormat="1" applyFont="1" applyFill="1" applyBorder="1" applyAlignment="1">
      <alignment vertical="top" shrinkToFit="1"/>
    </xf>
    <xf numFmtId="0" fontId="4" fillId="0" borderId="28" xfId="0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center" vertical="top"/>
    </xf>
    <xf numFmtId="165" fontId="4" fillId="0" borderId="30" xfId="0" applyNumberFormat="1" applyFont="1" applyFill="1" applyBorder="1" applyAlignment="1">
      <alignment vertical="top" shrinkToFit="1"/>
    </xf>
    <xf numFmtId="0" fontId="0" fillId="0" borderId="31" xfId="0" applyBorder="1"/>
    <xf numFmtId="49" fontId="0" fillId="0" borderId="0" xfId="0" applyNumberFormat="1" applyBorder="1"/>
    <xf numFmtId="0" fontId="0" fillId="0" borderId="0" xfId="0" applyBorder="1"/>
    <xf numFmtId="0" fontId="0" fillId="0" borderId="32" xfId="0" applyBorder="1"/>
    <xf numFmtId="0" fontId="7" fillId="0" borderId="28" xfId="0" applyFont="1" applyBorder="1" applyAlignment="1">
      <alignment horizontal="center" vertical="top"/>
    </xf>
    <xf numFmtId="165" fontId="7" fillId="0" borderId="29" xfId="0" applyNumberFormat="1" applyFont="1" applyFill="1" applyBorder="1" applyAlignment="1">
      <alignment vertical="top" shrinkToFit="1"/>
    </xf>
    <xf numFmtId="0" fontId="7" fillId="0" borderId="28" xfId="0" applyFont="1" applyFill="1" applyBorder="1" applyAlignment="1">
      <alignment horizontal="center" vertical="top"/>
    </xf>
    <xf numFmtId="0" fontId="12" fillId="0" borderId="31" xfId="0" applyFont="1" applyBorder="1" applyAlignment="1">
      <alignment vertical="top"/>
    </xf>
    <xf numFmtId="49" fontId="12" fillId="0" borderId="0" xfId="0" applyNumberFormat="1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0" fontId="12" fillId="0" borderId="32" xfId="0" applyFont="1" applyBorder="1" applyAlignment="1">
      <alignment vertical="top"/>
    </xf>
    <xf numFmtId="0" fontId="0" fillId="0" borderId="0" xfId="0" applyBorder="1" applyAlignment="1">
      <alignment horizontal="center"/>
    </xf>
    <xf numFmtId="165" fontId="3" fillId="3" borderId="34" xfId="0" applyNumberFormat="1" applyFont="1" applyFill="1" applyBorder="1" applyAlignment="1">
      <alignment vertical="top"/>
    </xf>
    <xf numFmtId="0" fontId="0" fillId="7" borderId="0" xfId="0" applyFill="1" applyBorder="1"/>
    <xf numFmtId="0" fontId="4" fillId="0" borderId="36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/>
    </xf>
    <xf numFmtId="164" fontId="6" fillId="0" borderId="0" xfId="0" applyNumberFormat="1" applyFont="1" applyBorder="1"/>
    <xf numFmtId="0" fontId="3" fillId="0" borderId="31" xfId="0" applyFont="1" applyBorder="1"/>
    <xf numFmtId="0" fontId="3" fillId="0" borderId="0" xfId="0" applyFont="1" applyBorder="1"/>
    <xf numFmtId="0" fontId="4" fillId="0" borderId="31" xfId="0" applyFont="1" applyBorder="1" applyAlignment="1">
      <alignment horizontal="center"/>
    </xf>
    <xf numFmtId="0" fontId="4" fillId="0" borderId="32" xfId="0" applyFont="1" applyBorder="1"/>
    <xf numFmtId="165" fontId="4" fillId="0" borderId="32" xfId="0" applyNumberFormat="1" applyFont="1" applyBorder="1" applyAlignment="1">
      <alignment vertical="top" shrinkToFit="1"/>
    </xf>
    <xf numFmtId="165" fontId="7" fillId="0" borderId="29" xfId="0" applyNumberFormat="1" applyFont="1" applyBorder="1" applyAlignment="1">
      <alignment vertical="top"/>
    </xf>
    <xf numFmtId="9" fontId="0" fillId="3" borderId="35" xfId="0" applyNumberFormat="1" applyFill="1" applyBorder="1"/>
    <xf numFmtId="165" fontId="3" fillId="3" borderId="29" xfId="0" applyNumberFormat="1" applyFont="1" applyFill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49" fontId="3" fillId="3" borderId="16" xfId="0" applyNumberFormat="1" applyFont="1" applyFill="1" applyBorder="1" applyAlignment="1">
      <alignment horizontal="left" vertical="top"/>
    </xf>
    <xf numFmtId="49" fontId="3" fillId="3" borderId="7" xfId="0" applyNumberFormat="1" applyFont="1" applyFill="1" applyBorder="1" applyAlignment="1">
      <alignment horizontal="left" vertical="top"/>
    </xf>
    <xf numFmtId="49" fontId="3" fillId="3" borderId="5" xfId="0" applyNumberFormat="1" applyFont="1" applyFill="1" applyBorder="1" applyAlignment="1">
      <alignment horizontal="left" vertical="top"/>
    </xf>
    <xf numFmtId="49" fontId="3" fillId="3" borderId="33" xfId="0" applyNumberFormat="1" applyFont="1" applyFill="1" applyBorder="1" applyAlignment="1">
      <alignment horizontal="left" vertical="top"/>
    </xf>
    <xf numFmtId="49" fontId="3" fillId="3" borderId="12" xfId="0" applyNumberFormat="1" applyFont="1" applyFill="1" applyBorder="1" applyAlignment="1">
      <alignment horizontal="left" vertical="top"/>
    </xf>
    <xf numFmtId="49" fontId="3" fillId="3" borderId="39" xfId="0" applyNumberFormat="1" applyFont="1" applyFill="1" applyBorder="1" applyAlignment="1">
      <alignment horizontal="left" vertical="top"/>
    </xf>
    <xf numFmtId="0" fontId="3" fillId="3" borderId="2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38" xfId="0" applyFont="1" applyFill="1" applyBorder="1" applyAlignment="1">
      <alignment horizontal="left"/>
    </xf>
    <xf numFmtId="0" fontId="6" fillId="0" borderId="16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3" fillId="0" borderId="16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2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top"/>
    </xf>
    <xf numFmtId="49" fontId="3" fillId="0" borderId="6" xfId="0" applyNumberFormat="1" applyFont="1" applyBorder="1" applyAlignment="1">
      <alignment horizontal="left" vertical="center"/>
    </xf>
    <xf numFmtId="49" fontId="3" fillId="0" borderId="18" xfId="0" applyNumberFormat="1" applyFont="1" applyBorder="1" applyAlignment="1">
      <alignment horizontal="left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8" t="s">
        <v>0</v>
      </c>
      <c r="B1" s="118"/>
      <c r="C1" s="119"/>
      <c r="D1" s="118"/>
      <c r="E1" s="118"/>
      <c r="F1" s="118"/>
      <c r="G1" s="118"/>
    </row>
    <row r="2" spans="1:7" ht="24.95" customHeight="1" x14ac:dyDescent="0.2">
      <c r="A2" s="7" t="s">
        <v>1</v>
      </c>
      <c r="B2" s="6"/>
      <c r="C2" s="120"/>
      <c r="D2" s="120"/>
      <c r="E2" s="120"/>
      <c r="F2" s="120"/>
      <c r="G2" s="121"/>
    </row>
    <row r="3" spans="1:7" ht="24.95" customHeight="1" x14ac:dyDescent="0.2">
      <c r="A3" s="7" t="s">
        <v>2</v>
      </c>
      <c r="B3" s="6"/>
      <c r="C3" s="120"/>
      <c r="D3" s="120"/>
      <c r="E3" s="120"/>
      <c r="F3" s="120"/>
      <c r="G3" s="121"/>
    </row>
    <row r="4" spans="1:7" ht="24.95" customHeight="1" x14ac:dyDescent="0.2">
      <c r="A4" s="7" t="s">
        <v>3</v>
      </c>
      <c r="B4" s="6"/>
      <c r="C4" s="120"/>
      <c r="D4" s="120"/>
      <c r="E4" s="120"/>
      <c r="F4" s="120"/>
      <c r="G4" s="121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A5003"/>
  <sheetViews>
    <sheetView tabSelected="1" topLeftCell="A49" zoomScaleNormal="100" workbookViewId="0">
      <selection activeCell="A63" sqref="A63:F63"/>
    </sheetView>
  </sheetViews>
  <sheetFormatPr defaultRowHeight="12.75" outlineLevelRow="1" x14ac:dyDescent="0.2"/>
  <cols>
    <col min="1" max="1" width="3.42578125" customWidth="1"/>
    <col min="2" max="2" width="42.28515625" style="8" customWidth="1"/>
    <col min="3" max="3" width="22" style="8" customWidth="1"/>
    <col min="4" max="4" width="4.85546875" customWidth="1"/>
    <col min="5" max="5" width="10.5703125" customWidth="1"/>
    <col min="6" max="6" width="9.85546875" customWidth="1"/>
    <col min="7" max="7" width="16" customWidth="1"/>
    <col min="8" max="8" width="22.85546875" customWidth="1"/>
  </cols>
  <sheetData>
    <row r="1" spans="1:27" ht="15.75" customHeight="1" thickBot="1" x14ac:dyDescent="0.3">
      <c r="A1" s="134" t="s">
        <v>99</v>
      </c>
      <c r="B1" s="134"/>
      <c r="C1" s="134"/>
      <c r="D1" s="134"/>
      <c r="E1" s="134"/>
      <c r="F1" s="134"/>
      <c r="G1" s="134"/>
    </row>
    <row r="2" spans="1:27" ht="30" customHeight="1" thickBot="1" x14ac:dyDescent="0.25">
      <c r="A2" s="139" t="s">
        <v>14</v>
      </c>
      <c r="B2" s="140"/>
      <c r="C2" s="140"/>
      <c r="D2" s="140"/>
      <c r="E2" s="140"/>
      <c r="F2" s="79"/>
      <c r="G2" s="80"/>
    </row>
    <row r="3" spans="1:27" ht="13.9" customHeight="1" thickBot="1" x14ac:dyDescent="0.25">
      <c r="A3" s="39" t="s">
        <v>54</v>
      </c>
      <c r="B3" s="40" t="s">
        <v>55</v>
      </c>
      <c r="C3" s="40" t="s">
        <v>56</v>
      </c>
      <c r="D3" s="41" t="s">
        <v>57</v>
      </c>
      <c r="E3" s="42" t="s">
        <v>58</v>
      </c>
      <c r="F3" s="43" t="s">
        <v>59</v>
      </c>
      <c r="G3" s="44" t="s">
        <v>60</v>
      </c>
      <c r="H3" s="104"/>
    </row>
    <row r="4" spans="1:27" ht="13.9" customHeight="1" x14ac:dyDescent="0.2">
      <c r="A4" s="81" t="s">
        <v>61</v>
      </c>
      <c r="B4" s="45" t="s">
        <v>103</v>
      </c>
      <c r="C4" s="45"/>
      <c r="D4" s="46"/>
      <c r="E4" s="47"/>
      <c r="F4" s="71"/>
      <c r="G4" s="82"/>
    </row>
    <row r="5" spans="1:27" ht="15" customHeight="1" x14ac:dyDescent="0.2">
      <c r="A5" s="141" t="s">
        <v>23</v>
      </c>
      <c r="B5" s="142"/>
      <c r="C5" s="142"/>
      <c r="D5" s="142"/>
      <c r="E5" s="142"/>
      <c r="F5" s="142"/>
      <c r="G5" s="143"/>
    </row>
    <row r="6" spans="1:27" outlineLevel="1" x14ac:dyDescent="0.2">
      <c r="A6" s="83">
        <v>1</v>
      </c>
      <c r="B6" s="28" t="s">
        <v>25</v>
      </c>
      <c r="C6" s="15" t="s">
        <v>24</v>
      </c>
      <c r="D6" s="12" t="s">
        <v>5</v>
      </c>
      <c r="E6" s="18">
        <v>40</v>
      </c>
      <c r="F6" s="70"/>
      <c r="G6" s="84">
        <f t="shared" ref="G6:G25" si="0">ROUND(E6*F6,2)</f>
        <v>0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outlineLevel="1" x14ac:dyDescent="0.2">
      <c r="A7" s="83">
        <v>2</v>
      </c>
      <c r="B7" s="28" t="s">
        <v>105</v>
      </c>
      <c r="C7" s="15" t="s">
        <v>8</v>
      </c>
      <c r="D7" s="12" t="s">
        <v>5</v>
      </c>
      <c r="E7" s="18">
        <v>20</v>
      </c>
      <c r="F7" s="70"/>
      <c r="G7" s="84">
        <f t="shared" si="0"/>
        <v>0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 outlineLevel="1" x14ac:dyDescent="0.2">
      <c r="A8" s="83">
        <v>3</v>
      </c>
      <c r="B8" s="28" t="s">
        <v>26</v>
      </c>
      <c r="C8" s="15" t="s">
        <v>27</v>
      </c>
      <c r="D8" s="12" t="s">
        <v>5</v>
      </c>
      <c r="E8" s="18">
        <v>20</v>
      </c>
      <c r="F8" s="70"/>
      <c r="G8" s="84">
        <f t="shared" si="0"/>
        <v>0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7" outlineLevel="1" x14ac:dyDescent="0.2">
      <c r="A9" s="83">
        <v>4</v>
      </c>
      <c r="B9" s="28" t="s">
        <v>107</v>
      </c>
      <c r="C9" s="16" t="s">
        <v>42</v>
      </c>
      <c r="D9" s="12" t="s">
        <v>5</v>
      </c>
      <c r="E9" s="18">
        <v>20</v>
      </c>
      <c r="F9" s="70"/>
      <c r="G9" s="84">
        <f t="shared" si="0"/>
        <v>0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outlineLevel="1" x14ac:dyDescent="0.2">
      <c r="A10" s="141" t="s">
        <v>22</v>
      </c>
      <c r="B10" s="142"/>
      <c r="C10" s="142"/>
      <c r="D10" s="142"/>
      <c r="E10" s="142"/>
      <c r="F10" s="142"/>
      <c r="G10" s="143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 outlineLevel="1" x14ac:dyDescent="0.2">
      <c r="A11" s="83">
        <v>5</v>
      </c>
      <c r="B11" s="28" t="s">
        <v>28</v>
      </c>
      <c r="C11" s="15" t="s">
        <v>6</v>
      </c>
      <c r="D11" s="12" t="s">
        <v>5</v>
      </c>
      <c r="E11" s="18">
        <v>40</v>
      </c>
      <c r="F11" s="70"/>
      <c r="G11" s="84">
        <f t="shared" si="0"/>
        <v>0</v>
      </c>
      <c r="H11" s="10"/>
      <c r="I11" s="10"/>
      <c r="J11" s="10"/>
      <c r="K11" s="10"/>
      <c r="L11" s="10"/>
      <c r="T11" s="10"/>
      <c r="U11" s="10"/>
      <c r="V11" s="10"/>
      <c r="W11" s="10"/>
      <c r="X11" s="10"/>
      <c r="Y11" s="10"/>
      <c r="Z11" s="10"/>
      <c r="AA11" s="10"/>
    </row>
    <row r="12" spans="1:27" outlineLevel="1" x14ac:dyDescent="0.2">
      <c r="A12" s="83">
        <v>6</v>
      </c>
      <c r="B12" s="58" t="s">
        <v>108</v>
      </c>
      <c r="C12" s="15" t="s">
        <v>43</v>
      </c>
      <c r="D12" s="12" t="s">
        <v>5</v>
      </c>
      <c r="E12" s="18">
        <v>40</v>
      </c>
      <c r="F12" s="70"/>
      <c r="G12" s="84">
        <f t="shared" si="0"/>
        <v>0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outlineLevel="1" x14ac:dyDescent="0.2">
      <c r="A13" s="83">
        <v>7</v>
      </c>
      <c r="B13" s="28" t="s">
        <v>107</v>
      </c>
      <c r="C13" s="23" t="s">
        <v>29</v>
      </c>
      <c r="D13" s="12" t="s">
        <v>5</v>
      </c>
      <c r="E13" s="18">
        <v>20</v>
      </c>
      <c r="F13" s="70"/>
      <c r="G13" s="84">
        <f t="shared" si="0"/>
        <v>0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 outlineLevel="1" x14ac:dyDescent="0.2">
      <c r="A14" s="137" t="s">
        <v>15</v>
      </c>
      <c r="B14" s="138"/>
      <c r="C14" s="138"/>
      <c r="D14" s="138"/>
      <c r="E14" s="138"/>
      <c r="F14" s="20"/>
      <c r="G14" s="21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spans="1:27" outlineLevel="1" x14ac:dyDescent="0.2">
      <c r="A15" s="141" t="s">
        <v>21</v>
      </c>
      <c r="B15" s="142"/>
      <c r="C15" s="142"/>
      <c r="D15" s="142"/>
      <c r="E15" s="142"/>
      <c r="F15" s="142"/>
      <c r="G15" s="143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outlineLevel="1" x14ac:dyDescent="0.2">
      <c r="A16" s="13">
        <v>8</v>
      </c>
      <c r="B16" s="29" t="s">
        <v>34</v>
      </c>
      <c r="C16" s="16" t="s">
        <v>12</v>
      </c>
      <c r="D16" s="11" t="s">
        <v>5</v>
      </c>
      <c r="E16" s="27">
        <v>8</v>
      </c>
      <c r="F16" s="69"/>
      <c r="G16" s="14">
        <f t="shared" si="0"/>
        <v>0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1:27" outlineLevel="1" x14ac:dyDescent="0.2">
      <c r="A17" s="13">
        <v>9</v>
      </c>
      <c r="B17" s="28" t="s">
        <v>35</v>
      </c>
      <c r="C17" s="15" t="s">
        <v>7</v>
      </c>
      <c r="D17" s="11" t="s">
        <v>5</v>
      </c>
      <c r="E17" s="27">
        <v>16</v>
      </c>
      <c r="F17" s="69"/>
      <c r="G17" s="14">
        <f t="shared" si="0"/>
        <v>0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</row>
    <row r="18" spans="1:27" outlineLevel="1" x14ac:dyDescent="0.2">
      <c r="A18" s="13">
        <v>10</v>
      </c>
      <c r="B18" s="28" t="s">
        <v>36</v>
      </c>
      <c r="C18" s="23" t="s">
        <v>9</v>
      </c>
      <c r="D18" s="11" t="s">
        <v>5</v>
      </c>
      <c r="E18" s="27">
        <v>8</v>
      </c>
      <c r="F18" s="69"/>
      <c r="G18" s="14">
        <f t="shared" si="0"/>
        <v>0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</row>
    <row r="19" spans="1:27" outlineLevel="1" x14ac:dyDescent="0.2">
      <c r="A19" s="141" t="s">
        <v>20</v>
      </c>
      <c r="B19" s="142"/>
      <c r="C19" s="142"/>
      <c r="D19" s="142"/>
      <c r="E19" s="142"/>
      <c r="F19" s="142"/>
      <c r="G19" s="143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spans="1:27" outlineLevel="1" x14ac:dyDescent="0.2">
      <c r="A20" s="13">
        <v>11</v>
      </c>
      <c r="B20" s="28" t="s">
        <v>109</v>
      </c>
      <c r="C20" s="15" t="s">
        <v>10</v>
      </c>
      <c r="D20" s="11" t="s">
        <v>5</v>
      </c>
      <c r="E20" s="27">
        <v>16</v>
      </c>
      <c r="F20" s="69"/>
      <c r="G20" s="14">
        <f t="shared" si="0"/>
        <v>0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outlineLevel="1" x14ac:dyDescent="0.2">
      <c r="A21" s="13">
        <v>12</v>
      </c>
      <c r="B21" s="28" t="s">
        <v>33</v>
      </c>
      <c r="C21" s="15" t="s">
        <v>7</v>
      </c>
      <c r="D21" s="11" t="s">
        <v>5</v>
      </c>
      <c r="E21" s="27">
        <v>8</v>
      </c>
      <c r="F21" s="69"/>
      <c r="G21" s="14">
        <f t="shared" si="0"/>
        <v>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outlineLevel="1" x14ac:dyDescent="0.2">
      <c r="A22" s="13">
        <v>13</v>
      </c>
      <c r="B22" s="28" t="s">
        <v>110</v>
      </c>
      <c r="C22" s="23" t="s">
        <v>7</v>
      </c>
      <c r="D22" s="11" t="s">
        <v>5</v>
      </c>
      <c r="E22" s="27">
        <v>8</v>
      </c>
      <c r="F22" s="69"/>
      <c r="G22" s="14">
        <f t="shared" si="0"/>
        <v>0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outlineLevel="1" x14ac:dyDescent="0.2">
      <c r="A23" s="141" t="s">
        <v>20</v>
      </c>
      <c r="B23" s="142"/>
      <c r="C23" s="142"/>
      <c r="D23" s="142"/>
      <c r="E23" s="142"/>
      <c r="F23" s="142"/>
      <c r="G23" s="143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 outlineLevel="1" x14ac:dyDescent="0.2">
      <c r="A24" s="13">
        <v>14</v>
      </c>
      <c r="B24" s="28" t="s">
        <v>106</v>
      </c>
      <c r="C24" s="15" t="s">
        <v>7</v>
      </c>
      <c r="D24" s="11" t="s">
        <v>5</v>
      </c>
      <c r="E24" s="27">
        <v>8</v>
      </c>
      <c r="F24" s="69"/>
      <c r="G24" s="14">
        <f t="shared" si="0"/>
        <v>0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spans="1:27" outlineLevel="1" x14ac:dyDescent="0.2">
      <c r="A25" s="13">
        <v>15</v>
      </c>
      <c r="B25" s="28" t="s">
        <v>33</v>
      </c>
      <c r="C25" s="15" t="s">
        <v>7</v>
      </c>
      <c r="D25" s="11" t="s">
        <v>5</v>
      </c>
      <c r="E25" s="27">
        <v>16</v>
      </c>
      <c r="F25" s="69"/>
      <c r="G25" s="14">
        <f t="shared" si="0"/>
        <v>0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</row>
    <row r="26" spans="1:27" outlineLevel="1" x14ac:dyDescent="0.2">
      <c r="A26" s="13">
        <v>16</v>
      </c>
      <c r="B26" s="28" t="s">
        <v>110</v>
      </c>
      <c r="C26" s="17" t="s">
        <v>7</v>
      </c>
      <c r="D26" s="12" t="s">
        <v>5</v>
      </c>
      <c r="E26" s="25">
        <v>8</v>
      </c>
      <c r="F26" s="69"/>
      <c r="G26" s="84">
        <f t="shared" ref="G26:G52" si="1">ROUND(E26*F26,2)</f>
        <v>0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</row>
    <row r="27" spans="1:27" outlineLevel="1" x14ac:dyDescent="0.2">
      <c r="A27" s="141" t="s">
        <v>19</v>
      </c>
      <c r="B27" s="142"/>
      <c r="C27" s="142"/>
      <c r="D27" s="142"/>
      <c r="E27" s="142"/>
      <c r="F27" s="142"/>
      <c r="G27" s="143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 spans="1:27" outlineLevel="1" x14ac:dyDescent="0.2">
      <c r="A28" s="13">
        <v>17</v>
      </c>
      <c r="B28" s="28" t="s">
        <v>26</v>
      </c>
      <c r="C28" s="16" t="s">
        <v>12</v>
      </c>
      <c r="D28" s="12" t="s">
        <v>5</v>
      </c>
      <c r="E28" s="25">
        <v>8</v>
      </c>
      <c r="F28" s="69"/>
      <c r="G28" s="84">
        <f t="shared" si="1"/>
        <v>0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</row>
    <row r="29" spans="1:27" outlineLevel="1" x14ac:dyDescent="0.2">
      <c r="A29" s="13">
        <v>18</v>
      </c>
      <c r="B29" s="58" t="s">
        <v>108</v>
      </c>
      <c r="C29" s="15" t="s">
        <v>44</v>
      </c>
      <c r="D29" s="12" t="s">
        <v>5</v>
      </c>
      <c r="E29" s="25">
        <v>8</v>
      </c>
      <c r="F29" s="69"/>
      <c r="G29" s="84">
        <f t="shared" si="1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 spans="1:27" outlineLevel="1" x14ac:dyDescent="0.2">
      <c r="A30" s="13">
        <v>19</v>
      </c>
      <c r="B30" s="28" t="s">
        <v>111</v>
      </c>
      <c r="C30" s="23" t="s">
        <v>45</v>
      </c>
      <c r="D30" s="12" t="s">
        <v>5</v>
      </c>
      <c r="E30" s="25">
        <v>16</v>
      </c>
      <c r="F30" s="69"/>
      <c r="G30" s="84">
        <f t="shared" si="1"/>
        <v>0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spans="1:27" outlineLevel="1" x14ac:dyDescent="0.2">
      <c r="A31" s="141" t="s">
        <v>18</v>
      </c>
      <c r="B31" s="142"/>
      <c r="C31" s="142"/>
      <c r="D31" s="142"/>
      <c r="E31" s="142"/>
      <c r="F31" s="142"/>
      <c r="G31" s="143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spans="1:27" outlineLevel="1" x14ac:dyDescent="0.2">
      <c r="A32" s="13">
        <v>20</v>
      </c>
      <c r="B32" s="28" t="s">
        <v>30</v>
      </c>
      <c r="C32" s="15" t="s">
        <v>24</v>
      </c>
      <c r="D32" s="12" t="s">
        <v>5</v>
      </c>
      <c r="E32" s="25">
        <v>8</v>
      </c>
      <c r="F32" s="69"/>
      <c r="G32" s="84">
        <f t="shared" si="1"/>
        <v>0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</row>
    <row r="33" spans="1:27" outlineLevel="1" x14ac:dyDescent="0.2">
      <c r="A33" s="13">
        <v>21</v>
      </c>
      <c r="B33" s="28" t="s">
        <v>112</v>
      </c>
      <c r="C33" s="15" t="s">
        <v>7</v>
      </c>
      <c r="D33" s="12" t="s">
        <v>5</v>
      </c>
      <c r="E33" s="25">
        <v>8</v>
      </c>
      <c r="F33" s="69"/>
      <c r="G33" s="84">
        <f t="shared" si="1"/>
        <v>0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</row>
    <row r="34" spans="1:27" outlineLevel="1" x14ac:dyDescent="0.2">
      <c r="A34" s="13">
        <v>22</v>
      </c>
      <c r="B34" s="28" t="s">
        <v>26</v>
      </c>
      <c r="C34" s="15" t="s">
        <v>31</v>
      </c>
      <c r="D34" s="12" t="s">
        <v>5</v>
      </c>
      <c r="E34" s="25">
        <v>16</v>
      </c>
      <c r="F34" s="69"/>
      <c r="G34" s="84">
        <f t="shared" si="1"/>
        <v>0</v>
      </c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</row>
    <row r="35" spans="1:27" outlineLevel="1" x14ac:dyDescent="0.2">
      <c r="A35" s="135" t="s">
        <v>102</v>
      </c>
      <c r="B35" s="136"/>
      <c r="C35" s="136"/>
      <c r="D35" s="136"/>
      <c r="E35" s="136"/>
      <c r="F35" s="19"/>
      <c r="G35" s="85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 spans="1:27" outlineLevel="1" x14ac:dyDescent="0.2">
      <c r="A36" s="131" t="s">
        <v>50</v>
      </c>
      <c r="B36" s="132"/>
      <c r="C36" s="132"/>
      <c r="D36" s="132"/>
      <c r="E36" s="132"/>
      <c r="F36" s="132"/>
      <c r="G36" s="133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 spans="1:27" outlineLevel="1" x14ac:dyDescent="0.2">
      <c r="A37" s="26">
        <v>23</v>
      </c>
      <c r="B37" s="31" t="s">
        <v>113</v>
      </c>
      <c r="C37" s="16" t="s">
        <v>10</v>
      </c>
      <c r="D37" s="24" t="s">
        <v>5</v>
      </c>
      <c r="E37" s="25">
        <v>20</v>
      </c>
      <c r="F37" s="69"/>
      <c r="G37" s="86">
        <f t="shared" si="1"/>
        <v>0</v>
      </c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  <row r="38" spans="1:27" outlineLevel="1" x14ac:dyDescent="0.2">
      <c r="A38" s="26">
        <v>24</v>
      </c>
      <c r="B38" s="31" t="s">
        <v>114</v>
      </c>
      <c r="C38" s="16" t="s">
        <v>46</v>
      </c>
      <c r="D38" s="24" t="s">
        <v>5</v>
      </c>
      <c r="E38" s="25">
        <v>20</v>
      </c>
      <c r="F38" s="69"/>
      <c r="G38" s="86">
        <f t="shared" si="1"/>
        <v>0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</row>
    <row r="39" spans="1:27" outlineLevel="1" x14ac:dyDescent="0.2">
      <c r="A39" s="26">
        <v>25</v>
      </c>
      <c r="B39" s="31" t="s">
        <v>115</v>
      </c>
      <c r="C39" s="16" t="s">
        <v>11</v>
      </c>
      <c r="D39" s="24" t="s">
        <v>5</v>
      </c>
      <c r="E39" s="25">
        <v>20</v>
      </c>
      <c r="F39" s="69"/>
      <c r="G39" s="86">
        <f t="shared" si="1"/>
        <v>0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</row>
    <row r="40" spans="1:27" outlineLevel="1" x14ac:dyDescent="0.2">
      <c r="A40" s="26">
        <v>26</v>
      </c>
      <c r="B40" s="58" t="s">
        <v>108</v>
      </c>
      <c r="C40" s="16" t="s">
        <v>7</v>
      </c>
      <c r="D40" s="24" t="s">
        <v>5</v>
      </c>
      <c r="E40" s="25">
        <v>20</v>
      </c>
      <c r="F40" s="69"/>
      <c r="G40" s="86">
        <f t="shared" si="1"/>
        <v>0</v>
      </c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</row>
    <row r="41" spans="1:27" outlineLevel="1" x14ac:dyDescent="0.2">
      <c r="A41" s="26">
        <v>27</v>
      </c>
      <c r="B41" s="28" t="s">
        <v>40</v>
      </c>
      <c r="C41" s="16" t="s">
        <v>41</v>
      </c>
      <c r="D41" s="24" t="s">
        <v>5</v>
      </c>
      <c r="E41" s="25">
        <v>20</v>
      </c>
      <c r="F41" s="69"/>
      <c r="G41" s="86">
        <f t="shared" si="1"/>
        <v>0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</row>
    <row r="42" spans="1:27" outlineLevel="1" x14ac:dyDescent="0.2">
      <c r="A42" s="131" t="s">
        <v>100</v>
      </c>
      <c r="B42" s="132"/>
      <c r="C42" s="132"/>
      <c r="D42" s="132"/>
      <c r="E42" s="132"/>
      <c r="F42" s="132"/>
      <c r="G42" s="133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</row>
    <row r="43" spans="1:27" outlineLevel="1" x14ac:dyDescent="0.2">
      <c r="A43" s="87">
        <v>28</v>
      </c>
      <c r="B43" s="29" t="s">
        <v>116</v>
      </c>
      <c r="C43" s="23" t="s">
        <v>7</v>
      </c>
      <c r="D43" s="24" t="s">
        <v>5</v>
      </c>
      <c r="E43" s="25">
        <v>32</v>
      </c>
      <c r="F43" s="70"/>
      <c r="G43" s="86">
        <f t="shared" si="1"/>
        <v>0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</row>
    <row r="44" spans="1:27" outlineLevel="1" x14ac:dyDescent="0.2">
      <c r="A44" s="87">
        <v>29</v>
      </c>
      <c r="B44" s="29" t="s">
        <v>37</v>
      </c>
      <c r="C44" s="17" t="s">
        <v>32</v>
      </c>
      <c r="D44" s="24" t="s">
        <v>5</v>
      </c>
      <c r="E44" s="25">
        <v>8</v>
      </c>
      <c r="F44" s="70"/>
      <c r="G44" s="86">
        <f t="shared" si="1"/>
        <v>0</v>
      </c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</row>
    <row r="45" spans="1:27" outlineLevel="1" x14ac:dyDescent="0.2">
      <c r="A45" s="87">
        <v>30</v>
      </c>
      <c r="B45" s="29" t="s">
        <v>117</v>
      </c>
      <c r="C45" s="23" t="s">
        <v>7</v>
      </c>
      <c r="D45" s="24" t="s">
        <v>5</v>
      </c>
      <c r="E45" s="25">
        <v>16</v>
      </c>
      <c r="F45" s="70"/>
      <c r="G45" s="86">
        <f t="shared" si="1"/>
        <v>0</v>
      </c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</row>
    <row r="46" spans="1:27" outlineLevel="1" x14ac:dyDescent="0.2">
      <c r="A46" s="131" t="s">
        <v>101</v>
      </c>
      <c r="B46" s="132"/>
      <c r="C46" s="132"/>
      <c r="D46" s="132"/>
      <c r="E46" s="132"/>
      <c r="F46" s="132"/>
      <c r="G46" s="133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outlineLevel="1" x14ac:dyDescent="0.2">
      <c r="A47" s="87">
        <v>31</v>
      </c>
      <c r="B47" s="29" t="s">
        <v>39</v>
      </c>
      <c r="C47" s="23" t="s">
        <v>9</v>
      </c>
      <c r="D47" s="24" t="s">
        <v>5</v>
      </c>
      <c r="E47" s="25">
        <v>14</v>
      </c>
      <c r="F47" s="70"/>
      <c r="G47" s="86">
        <f t="shared" si="1"/>
        <v>0</v>
      </c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outlineLevel="1" x14ac:dyDescent="0.2">
      <c r="A48" s="87">
        <v>32</v>
      </c>
      <c r="B48" s="29" t="s">
        <v>38</v>
      </c>
      <c r="C48" s="23" t="s">
        <v>8</v>
      </c>
      <c r="D48" s="24" t="s">
        <v>5</v>
      </c>
      <c r="E48" s="25">
        <v>14</v>
      </c>
      <c r="F48" s="70"/>
      <c r="G48" s="86">
        <f t="shared" si="1"/>
        <v>0</v>
      </c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outlineLevel="1" x14ac:dyDescent="0.2">
      <c r="A49" s="87">
        <v>33</v>
      </c>
      <c r="B49" s="29" t="s">
        <v>118</v>
      </c>
      <c r="C49" s="23" t="s">
        <v>9</v>
      </c>
      <c r="D49" s="24" t="s">
        <v>5</v>
      </c>
      <c r="E49" s="25">
        <v>21</v>
      </c>
      <c r="F49" s="70"/>
      <c r="G49" s="86">
        <f t="shared" si="1"/>
        <v>0</v>
      </c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outlineLevel="1" x14ac:dyDescent="0.2">
      <c r="A50" s="88"/>
      <c r="B50" s="136" t="s">
        <v>104</v>
      </c>
      <c r="C50" s="136"/>
      <c r="D50" s="136"/>
      <c r="E50" s="136"/>
      <c r="F50" s="136"/>
      <c r="G50" s="89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spans="1:27" outlineLevel="1" x14ac:dyDescent="0.2">
      <c r="A51" s="131" t="s">
        <v>17</v>
      </c>
      <c r="B51" s="132"/>
      <c r="C51" s="132"/>
      <c r="D51" s="132"/>
      <c r="E51" s="132"/>
      <c r="F51" s="132"/>
      <c r="G51" s="133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spans="1:27" outlineLevel="1" x14ac:dyDescent="0.2">
      <c r="A52" s="22">
        <v>34</v>
      </c>
      <c r="B52" s="30" t="s">
        <v>16</v>
      </c>
      <c r="C52" s="23" t="s">
        <v>10</v>
      </c>
      <c r="D52" s="24" t="s">
        <v>5</v>
      </c>
      <c r="E52" s="25">
        <v>124</v>
      </c>
      <c r="F52" s="70"/>
      <c r="G52" s="86">
        <f t="shared" si="1"/>
        <v>0</v>
      </c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 spans="1:27" x14ac:dyDescent="0.2">
      <c r="A53" s="90"/>
      <c r="B53" s="91"/>
      <c r="C53" s="91"/>
      <c r="D53" s="92"/>
      <c r="E53" s="92"/>
      <c r="F53" s="92"/>
      <c r="G53" s="93"/>
    </row>
    <row r="54" spans="1:27" x14ac:dyDescent="0.2">
      <c r="A54" s="131" t="s">
        <v>47</v>
      </c>
      <c r="B54" s="132"/>
      <c r="C54" s="132"/>
      <c r="D54" s="132"/>
      <c r="E54" s="132"/>
      <c r="F54" s="132"/>
      <c r="G54" s="133"/>
    </row>
    <row r="55" spans="1:27" x14ac:dyDescent="0.2">
      <c r="A55" s="94">
        <v>35</v>
      </c>
      <c r="B55" s="30" t="s">
        <v>119</v>
      </c>
      <c r="C55" s="23" t="s">
        <v>48</v>
      </c>
      <c r="D55" s="33" t="s">
        <v>5</v>
      </c>
      <c r="E55" s="32">
        <v>20</v>
      </c>
      <c r="F55" s="63"/>
      <c r="G55" s="95">
        <f>ROUND(E55*F55,2)</f>
        <v>0</v>
      </c>
    </row>
    <row r="56" spans="1:27" ht="12.75" customHeight="1" x14ac:dyDescent="0.2">
      <c r="A56" s="96">
        <v>36</v>
      </c>
      <c r="B56" s="30" t="s">
        <v>120</v>
      </c>
      <c r="C56" s="35" t="s">
        <v>7</v>
      </c>
      <c r="D56" s="36" t="s">
        <v>5</v>
      </c>
      <c r="E56" s="33">
        <v>12</v>
      </c>
      <c r="F56" s="77"/>
      <c r="G56" s="95">
        <f>ROUND(E56*F56,2)</f>
        <v>0</v>
      </c>
    </row>
    <row r="57" spans="1:27" x14ac:dyDescent="0.2">
      <c r="A57" s="94">
        <v>37</v>
      </c>
      <c r="B57" s="37" t="s">
        <v>26</v>
      </c>
      <c r="C57" s="15" t="s">
        <v>51</v>
      </c>
      <c r="D57" s="34" t="s">
        <v>5</v>
      </c>
      <c r="E57" s="34">
        <v>6</v>
      </c>
      <c r="F57" s="78"/>
      <c r="G57" s="115">
        <f>ROUND(E57*F57,2)</f>
        <v>0</v>
      </c>
    </row>
    <row r="58" spans="1:27" x14ac:dyDescent="0.2">
      <c r="A58" s="97"/>
      <c r="B58" s="98"/>
      <c r="C58" s="98"/>
      <c r="D58" s="99"/>
      <c r="E58" s="100"/>
      <c r="F58" s="100"/>
      <c r="G58" s="101"/>
    </row>
    <row r="59" spans="1:27" x14ac:dyDescent="0.2">
      <c r="A59" s="131" t="s">
        <v>52</v>
      </c>
      <c r="B59" s="132"/>
      <c r="C59" s="132"/>
      <c r="D59" s="132"/>
      <c r="E59" s="132"/>
      <c r="F59" s="132"/>
      <c r="G59" s="133"/>
    </row>
    <row r="60" spans="1:27" x14ac:dyDescent="0.2">
      <c r="A60" s="87">
        <v>38</v>
      </c>
      <c r="B60" s="30" t="s">
        <v>121</v>
      </c>
      <c r="C60" s="23" t="s">
        <v>49</v>
      </c>
      <c r="D60" s="24" t="s">
        <v>5</v>
      </c>
      <c r="E60" s="25">
        <v>48</v>
      </c>
      <c r="F60" s="70"/>
      <c r="G60" s="86">
        <f t="shared" ref="G60" si="2">ROUND(E60*F60,2)</f>
        <v>0</v>
      </c>
    </row>
    <row r="61" spans="1:27" ht="13.5" thickBot="1" x14ac:dyDescent="0.25">
      <c r="A61" s="90"/>
      <c r="B61" s="91"/>
      <c r="C61" s="91"/>
      <c r="D61" s="92"/>
      <c r="E61" s="92"/>
      <c r="F61" s="92"/>
      <c r="G61" s="93"/>
    </row>
    <row r="62" spans="1:27" x14ac:dyDescent="0.2">
      <c r="A62" s="128" t="s">
        <v>135</v>
      </c>
      <c r="B62" s="129"/>
      <c r="C62" s="129"/>
      <c r="D62" s="129"/>
      <c r="E62" s="129"/>
      <c r="F62" s="130"/>
      <c r="G62" s="116">
        <v>0</v>
      </c>
    </row>
    <row r="63" spans="1:27" x14ac:dyDescent="0.2">
      <c r="A63" s="122" t="s">
        <v>4</v>
      </c>
      <c r="B63" s="123"/>
      <c r="C63" s="123"/>
      <c r="D63" s="123"/>
      <c r="E63" s="123"/>
      <c r="F63" s="124"/>
      <c r="G63" s="117">
        <f>SUM(G6:G9,G11:G13,G16:G18,G20:G22,G24:G26,G28:G30,G32:G34,G37:G41,G43:G45,G47:G49,G52,G55:G57,G60)-(SUM(G6:G9,G11:G13,G16:G18,G20:G22,G24:G26,G28:G30,G32:G34,G37:G41,G43:G45,G47:G49,G52,G55:G57,G60)*G62)</f>
        <v>0</v>
      </c>
    </row>
    <row r="64" spans="1:27" ht="13.5" thickBot="1" x14ac:dyDescent="0.25">
      <c r="A64" s="125" t="s">
        <v>13</v>
      </c>
      <c r="B64" s="126"/>
      <c r="C64" s="126"/>
      <c r="D64" s="126"/>
      <c r="E64" s="126"/>
      <c r="F64" s="127"/>
      <c r="G64" s="103">
        <f>(SUM(G6:G9,G11:G13,G16:G18,G20:G22,G24:G26,G28:G30,G32:G34,G37:G41,G43:G45,G47:G49,G52,G55:G57,G60)-(SUM(G6:G9,G11:G13,G16:G18,G20:G22,G24:G26,G28:G30,G32:G34,G37:G41,G43:G45,G47:G49,G52,G55:G57,G60)*G62))*1.15</f>
        <v>0</v>
      </c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  <row r="5001" spans="4:4" x14ac:dyDescent="0.2">
      <c r="D5001" s="9"/>
    </row>
    <row r="5002" spans="4:4" x14ac:dyDescent="0.2">
      <c r="D5002" s="9"/>
    </row>
    <row r="5003" spans="4:4" x14ac:dyDescent="0.2">
      <c r="D5003" s="9"/>
    </row>
  </sheetData>
  <mergeCells count="21">
    <mergeCell ref="A1:G1"/>
    <mergeCell ref="A35:E35"/>
    <mergeCell ref="A14:E14"/>
    <mergeCell ref="A2:E2"/>
    <mergeCell ref="A31:G31"/>
    <mergeCell ref="A27:G27"/>
    <mergeCell ref="A5:G5"/>
    <mergeCell ref="A23:G23"/>
    <mergeCell ref="A19:G19"/>
    <mergeCell ref="A15:G15"/>
    <mergeCell ref="A10:G10"/>
    <mergeCell ref="A63:F63"/>
    <mergeCell ref="A64:F64"/>
    <mergeCell ref="A62:F62"/>
    <mergeCell ref="A36:G36"/>
    <mergeCell ref="A42:G42"/>
    <mergeCell ref="A46:G46"/>
    <mergeCell ref="A54:G54"/>
    <mergeCell ref="B50:F50"/>
    <mergeCell ref="A51:G51"/>
    <mergeCell ref="A59:G59"/>
  </mergeCells>
  <pageMargins left="0.59055118110236227" right="0.19685039370078741" top="0.78740157480314965" bottom="0.78740157480314965" header="0.31496062992125984" footer="0.31496062992125984"/>
  <pageSetup paperSize="9" scale="89" orientation="portrait" r:id="rId1"/>
  <headerFooter>
    <oddFooter>&amp;RStránka &amp;P z &amp;N&amp;LZpracováno programem BUILDpower S,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workbookViewId="0">
      <selection activeCell="C60" sqref="C60"/>
    </sheetView>
  </sheetViews>
  <sheetFormatPr defaultRowHeight="12.75" x14ac:dyDescent="0.2"/>
  <cols>
    <col min="2" max="2" width="36.85546875" customWidth="1"/>
    <col min="3" max="3" width="17.5703125" customWidth="1"/>
    <col min="6" max="6" width="8.85546875" style="62"/>
    <col min="7" max="7" width="13.42578125" customWidth="1"/>
  </cols>
  <sheetData>
    <row r="1" spans="1:16" x14ac:dyDescent="0.2">
      <c r="A1" s="38" t="s">
        <v>1</v>
      </c>
      <c r="B1" s="145" t="s">
        <v>53</v>
      </c>
      <c r="C1" s="145"/>
      <c r="D1" s="145"/>
      <c r="E1" s="145"/>
      <c r="F1" s="145"/>
      <c r="G1" s="146"/>
    </row>
    <row r="2" spans="1:16" ht="13.5" thickBot="1" x14ac:dyDescent="0.25">
      <c r="A2" s="90"/>
      <c r="B2" s="91"/>
      <c r="C2" s="91"/>
      <c r="D2" s="102"/>
      <c r="E2" s="92"/>
      <c r="F2" s="58"/>
      <c r="G2" s="93"/>
    </row>
    <row r="3" spans="1:16" ht="13.5" thickBot="1" x14ac:dyDescent="0.25">
      <c r="A3" s="39" t="s">
        <v>54</v>
      </c>
      <c r="B3" s="40" t="s">
        <v>55</v>
      </c>
      <c r="C3" s="40" t="s">
        <v>56</v>
      </c>
      <c r="D3" s="41" t="s">
        <v>57</v>
      </c>
      <c r="E3" s="42" t="s">
        <v>58</v>
      </c>
      <c r="F3" s="74" t="s">
        <v>59</v>
      </c>
      <c r="G3" s="44" t="s">
        <v>60</v>
      </c>
    </row>
    <row r="4" spans="1:16" x14ac:dyDescent="0.2">
      <c r="A4" s="81" t="s">
        <v>61</v>
      </c>
      <c r="B4" s="45" t="s">
        <v>122</v>
      </c>
      <c r="C4" s="45"/>
      <c r="D4" s="46"/>
      <c r="E4" s="47"/>
      <c r="F4" s="71"/>
      <c r="G4" s="82"/>
      <c r="K4" s="65"/>
    </row>
    <row r="5" spans="1:16" x14ac:dyDescent="0.2">
      <c r="A5" s="135" t="s">
        <v>62</v>
      </c>
      <c r="B5" s="136"/>
      <c r="C5" s="136"/>
      <c r="D5" s="136"/>
      <c r="E5" s="136"/>
      <c r="F5" s="136"/>
      <c r="G5" s="144"/>
    </row>
    <row r="6" spans="1:16" x14ac:dyDescent="0.2">
      <c r="A6" s="105">
        <v>1</v>
      </c>
      <c r="B6" s="61" t="s">
        <v>123</v>
      </c>
      <c r="C6" s="48"/>
      <c r="D6" s="49" t="s">
        <v>5</v>
      </c>
      <c r="E6" s="50">
        <v>394</v>
      </c>
      <c r="F6" s="64"/>
      <c r="G6" s="14">
        <f t="shared" ref="G6:G13" si="0">ROUND(E6*F6,2)</f>
        <v>0</v>
      </c>
      <c r="H6" s="67"/>
      <c r="I6" s="67"/>
      <c r="J6" s="67"/>
      <c r="K6" s="67"/>
      <c r="L6" s="67"/>
      <c r="M6" s="67"/>
      <c r="N6" s="67"/>
      <c r="O6" s="66"/>
      <c r="P6" s="66"/>
    </row>
    <row r="7" spans="1:16" x14ac:dyDescent="0.2">
      <c r="A7" s="106">
        <v>2</v>
      </c>
      <c r="B7" s="61" t="s">
        <v>124</v>
      </c>
      <c r="C7" s="48" t="s">
        <v>10</v>
      </c>
      <c r="D7" s="49" t="s">
        <v>5</v>
      </c>
      <c r="E7" s="50">
        <v>12</v>
      </c>
      <c r="F7" s="69"/>
      <c r="G7" s="14">
        <f t="shared" si="0"/>
        <v>0</v>
      </c>
      <c r="H7" s="67"/>
      <c r="I7" s="67"/>
      <c r="J7" s="67"/>
      <c r="K7" s="67"/>
      <c r="L7" s="67"/>
      <c r="M7" s="67"/>
      <c r="N7" s="67"/>
      <c r="O7" s="66"/>
      <c r="P7" s="66"/>
    </row>
    <row r="8" spans="1:16" x14ac:dyDescent="0.2">
      <c r="A8" s="106">
        <v>3</v>
      </c>
      <c r="B8" s="61" t="s">
        <v>63</v>
      </c>
      <c r="C8" s="48" t="s">
        <v>7</v>
      </c>
      <c r="D8" s="49" t="s">
        <v>5</v>
      </c>
      <c r="E8" s="50">
        <v>33</v>
      </c>
      <c r="F8" s="69"/>
      <c r="G8" s="14">
        <f t="shared" si="0"/>
        <v>0</v>
      </c>
      <c r="H8" s="67"/>
      <c r="I8" s="67"/>
      <c r="J8" s="67"/>
      <c r="K8" s="67"/>
      <c r="L8" s="67"/>
      <c r="M8" s="67"/>
      <c r="N8" s="67"/>
      <c r="O8" s="66"/>
      <c r="P8" s="66"/>
    </row>
    <row r="9" spans="1:16" x14ac:dyDescent="0.2">
      <c r="A9" s="105">
        <v>4</v>
      </c>
      <c r="B9" s="61" t="s">
        <v>125</v>
      </c>
      <c r="C9" s="48"/>
      <c r="D9" s="49" t="s">
        <v>5</v>
      </c>
      <c r="E9" s="50">
        <v>93</v>
      </c>
      <c r="F9" s="69"/>
      <c r="G9" s="14">
        <f t="shared" si="0"/>
        <v>0</v>
      </c>
      <c r="H9" s="67"/>
      <c r="I9" s="67"/>
      <c r="J9" s="67"/>
      <c r="K9" s="67"/>
      <c r="L9" s="67"/>
      <c r="M9" s="67"/>
      <c r="N9" s="67"/>
      <c r="O9" s="66"/>
      <c r="P9" s="66"/>
    </row>
    <row r="10" spans="1:16" x14ac:dyDescent="0.2">
      <c r="A10" s="106">
        <v>5</v>
      </c>
      <c r="B10" s="61" t="s">
        <v>126</v>
      </c>
      <c r="C10" s="48"/>
      <c r="D10" s="49" t="s">
        <v>5</v>
      </c>
      <c r="E10" s="50">
        <v>103</v>
      </c>
      <c r="F10" s="69"/>
      <c r="G10" s="14">
        <f t="shared" si="0"/>
        <v>0</v>
      </c>
      <c r="H10" s="67"/>
      <c r="I10" s="67"/>
      <c r="J10" s="67"/>
      <c r="K10" s="67"/>
      <c r="L10" s="67"/>
      <c r="M10" s="67"/>
      <c r="N10" s="67"/>
      <c r="O10" s="66"/>
      <c r="P10" s="66"/>
    </row>
    <row r="11" spans="1:16" x14ac:dyDescent="0.2">
      <c r="A11" s="106">
        <v>6</v>
      </c>
      <c r="B11" s="61" t="s">
        <v>64</v>
      </c>
      <c r="C11" s="48"/>
      <c r="D11" s="49" t="s">
        <v>5</v>
      </c>
      <c r="E11" s="50">
        <v>39</v>
      </c>
      <c r="F11" s="69"/>
      <c r="G11" s="14">
        <f t="shared" si="0"/>
        <v>0</v>
      </c>
      <c r="H11" s="67"/>
      <c r="I11" s="67"/>
      <c r="J11" s="67"/>
      <c r="K11" s="67"/>
      <c r="L11" s="67"/>
      <c r="M11" s="67"/>
      <c r="N11" s="67"/>
      <c r="O11" s="66"/>
      <c r="P11" s="66"/>
    </row>
    <row r="12" spans="1:16" x14ac:dyDescent="0.2">
      <c r="A12" s="105">
        <v>7</v>
      </c>
      <c r="B12" s="61" t="s">
        <v>65</v>
      </c>
      <c r="C12" s="48" t="s">
        <v>6</v>
      </c>
      <c r="D12" s="49" t="s">
        <v>5</v>
      </c>
      <c r="E12" s="50">
        <v>340</v>
      </c>
      <c r="F12" s="69"/>
      <c r="G12" s="14">
        <f t="shared" si="0"/>
        <v>0</v>
      </c>
      <c r="H12" s="67"/>
      <c r="I12" s="67"/>
      <c r="J12" s="67"/>
      <c r="K12" s="67"/>
      <c r="L12" s="67"/>
      <c r="M12" s="67"/>
      <c r="N12" s="67"/>
      <c r="O12" s="66"/>
      <c r="P12" s="66"/>
    </row>
    <row r="13" spans="1:16" x14ac:dyDescent="0.2">
      <c r="A13" s="106">
        <v>8</v>
      </c>
      <c r="B13" s="61" t="s">
        <v>66</v>
      </c>
      <c r="C13" s="51" t="s">
        <v>67</v>
      </c>
      <c r="D13" s="49" t="s">
        <v>5</v>
      </c>
      <c r="E13" s="50">
        <v>33</v>
      </c>
      <c r="F13" s="70"/>
      <c r="G13" s="14">
        <f t="shared" si="0"/>
        <v>0</v>
      </c>
      <c r="H13" s="67"/>
      <c r="I13" s="67"/>
      <c r="J13" s="67"/>
      <c r="K13" s="67"/>
      <c r="L13" s="67"/>
      <c r="M13" s="67"/>
      <c r="N13" s="67"/>
      <c r="O13" s="66"/>
      <c r="P13" s="66"/>
    </row>
    <row r="14" spans="1:16" x14ac:dyDescent="0.2">
      <c r="A14" s="135" t="s">
        <v>68</v>
      </c>
      <c r="B14" s="136"/>
      <c r="C14" s="136"/>
      <c r="D14" s="136"/>
      <c r="E14" s="136"/>
      <c r="F14" s="136"/>
      <c r="G14" s="144"/>
      <c r="H14" s="67"/>
      <c r="I14" s="67"/>
      <c r="J14" s="67"/>
      <c r="K14" s="67"/>
      <c r="L14" s="67"/>
      <c r="M14" s="73"/>
      <c r="N14" s="72"/>
      <c r="O14" s="66"/>
      <c r="P14" s="66"/>
    </row>
    <row r="15" spans="1:16" x14ac:dyDescent="0.2">
      <c r="A15" s="106">
        <v>9</v>
      </c>
      <c r="B15" s="28" t="s">
        <v>127</v>
      </c>
      <c r="C15" s="15" t="s">
        <v>69</v>
      </c>
      <c r="D15" s="49" t="s">
        <v>5</v>
      </c>
      <c r="E15" s="52">
        <v>109</v>
      </c>
      <c r="F15" s="69"/>
      <c r="G15" s="14">
        <f t="shared" ref="G15:G20" si="1">ROUND(E15*F15,2)</f>
        <v>0</v>
      </c>
      <c r="H15" s="67"/>
      <c r="I15" s="67"/>
      <c r="J15" s="67"/>
      <c r="K15" s="67"/>
      <c r="L15" s="67"/>
      <c r="M15" s="73"/>
      <c r="N15" s="72"/>
      <c r="O15" s="66"/>
      <c r="P15" s="66"/>
    </row>
    <row r="16" spans="1:16" x14ac:dyDescent="0.2">
      <c r="A16" s="105">
        <v>10</v>
      </c>
      <c r="B16" s="28" t="s">
        <v>70</v>
      </c>
      <c r="C16" s="15" t="s">
        <v>31</v>
      </c>
      <c r="D16" s="49" t="s">
        <v>5</v>
      </c>
      <c r="E16" s="53">
        <v>85</v>
      </c>
      <c r="F16" s="69"/>
      <c r="G16" s="14">
        <f t="shared" si="1"/>
        <v>0</v>
      </c>
      <c r="H16" s="67"/>
      <c r="I16" s="67"/>
      <c r="J16" s="67"/>
      <c r="K16" s="67"/>
      <c r="L16" s="67"/>
      <c r="M16" s="73"/>
      <c r="N16" s="72"/>
      <c r="O16" s="66"/>
      <c r="P16" s="66"/>
    </row>
    <row r="17" spans="1:16" x14ac:dyDescent="0.2">
      <c r="A17" s="105">
        <v>11</v>
      </c>
      <c r="B17" s="28" t="s">
        <v>71</v>
      </c>
      <c r="C17" s="15" t="s">
        <v>67</v>
      </c>
      <c r="D17" s="49" t="s">
        <v>5</v>
      </c>
      <c r="E17" s="52">
        <v>79</v>
      </c>
      <c r="F17" s="69"/>
      <c r="G17" s="14">
        <f t="shared" si="1"/>
        <v>0</v>
      </c>
      <c r="H17" s="67"/>
      <c r="I17" s="67"/>
      <c r="J17" s="67"/>
      <c r="K17" s="67"/>
      <c r="L17" s="67"/>
      <c r="M17" s="73"/>
      <c r="N17" s="72"/>
      <c r="O17" s="67"/>
      <c r="P17" s="67"/>
    </row>
    <row r="18" spans="1:16" x14ac:dyDescent="0.2">
      <c r="A18" s="105">
        <v>12</v>
      </c>
      <c r="B18" s="28" t="s">
        <v>128</v>
      </c>
      <c r="C18" s="15" t="s">
        <v>72</v>
      </c>
      <c r="D18" s="49" t="s">
        <v>5</v>
      </c>
      <c r="E18" s="52">
        <v>137</v>
      </c>
      <c r="F18" s="69"/>
      <c r="G18" s="14">
        <f t="shared" si="1"/>
        <v>0</v>
      </c>
      <c r="H18" s="67"/>
      <c r="I18" s="67"/>
      <c r="J18" s="67"/>
      <c r="K18" s="67"/>
      <c r="L18" s="67"/>
      <c r="M18" s="73"/>
      <c r="N18" s="72"/>
      <c r="O18" s="67"/>
      <c r="P18" s="67"/>
    </row>
    <row r="19" spans="1:16" x14ac:dyDescent="0.2">
      <c r="A19" s="106">
        <v>13</v>
      </c>
      <c r="B19" s="28" t="s">
        <v>73</v>
      </c>
      <c r="C19" s="15" t="s">
        <v>74</v>
      </c>
      <c r="D19" s="49" t="s">
        <v>5</v>
      </c>
      <c r="E19" s="52">
        <v>103</v>
      </c>
      <c r="F19" s="69"/>
      <c r="G19" s="14">
        <f t="shared" si="1"/>
        <v>0</v>
      </c>
      <c r="H19" s="67"/>
      <c r="I19" s="67"/>
      <c r="J19" s="67"/>
      <c r="K19" s="67"/>
      <c r="L19" s="67"/>
      <c r="M19" s="73"/>
      <c r="N19" s="72"/>
      <c r="O19" s="67"/>
      <c r="P19" s="67"/>
    </row>
    <row r="20" spans="1:16" x14ac:dyDescent="0.2">
      <c r="A20" s="107">
        <v>14</v>
      </c>
      <c r="B20" s="28" t="s">
        <v>129</v>
      </c>
      <c r="C20" s="15" t="s">
        <v>7</v>
      </c>
      <c r="D20" s="49" t="s">
        <v>5</v>
      </c>
      <c r="E20" s="52">
        <v>73</v>
      </c>
      <c r="F20" s="69"/>
      <c r="G20" s="14">
        <f t="shared" si="1"/>
        <v>0</v>
      </c>
      <c r="H20" s="67"/>
      <c r="I20" s="67"/>
      <c r="J20" s="67"/>
      <c r="K20" s="67"/>
      <c r="L20" s="67"/>
      <c r="M20" s="73"/>
      <c r="N20" s="72"/>
      <c r="O20" s="67"/>
      <c r="P20" s="67"/>
    </row>
    <row r="21" spans="1:16" x14ac:dyDescent="0.2">
      <c r="A21" s="135" t="s">
        <v>75</v>
      </c>
      <c r="B21" s="136"/>
      <c r="C21" s="136"/>
      <c r="D21" s="136"/>
      <c r="E21" s="136"/>
      <c r="F21" s="136"/>
      <c r="G21" s="144"/>
      <c r="H21" s="68"/>
      <c r="I21" s="68"/>
      <c r="J21" s="68"/>
      <c r="K21" s="68"/>
      <c r="L21" s="68"/>
      <c r="M21" s="73"/>
      <c r="N21" s="72"/>
      <c r="O21" s="68"/>
      <c r="P21" s="68"/>
    </row>
    <row r="22" spans="1:16" x14ac:dyDescent="0.2">
      <c r="A22" s="106">
        <v>15</v>
      </c>
      <c r="B22" s="28" t="s">
        <v>134</v>
      </c>
      <c r="C22" s="15" t="s">
        <v>76</v>
      </c>
      <c r="D22" s="12" t="s">
        <v>5</v>
      </c>
      <c r="E22" s="54">
        <v>235</v>
      </c>
      <c r="F22" s="70"/>
      <c r="G22" s="84">
        <f>ROUND(E22*F22,2)</f>
        <v>0</v>
      </c>
      <c r="H22" s="68"/>
      <c r="I22" s="68"/>
      <c r="J22" s="68"/>
      <c r="K22" s="68"/>
      <c r="L22" s="68"/>
      <c r="M22" s="73"/>
      <c r="N22" s="72"/>
      <c r="O22" s="68"/>
      <c r="P22" s="68"/>
    </row>
    <row r="23" spans="1:16" x14ac:dyDescent="0.2">
      <c r="A23" s="135" t="s">
        <v>77</v>
      </c>
      <c r="B23" s="136"/>
      <c r="C23" s="136"/>
      <c r="D23" s="136"/>
      <c r="E23" s="136"/>
      <c r="F23" s="136"/>
      <c r="G23" s="144"/>
      <c r="H23" s="68"/>
      <c r="I23" s="68"/>
      <c r="J23" s="68"/>
      <c r="K23" s="68"/>
      <c r="L23" s="68"/>
      <c r="M23" s="73"/>
      <c r="N23" s="72"/>
      <c r="O23" s="68"/>
      <c r="P23" s="68"/>
    </row>
    <row r="24" spans="1:16" x14ac:dyDescent="0.2">
      <c r="A24" s="106">
        <v>16</v>
      </c>
      <c r="B24" s="28" t="s">
        <v>78</v>
      </c>
      <c r="C24" s="15" t="s">
        <v>7</v>
      </c>
      <c r="D24" s="12" t="s">
        <v>5</v>
      </c>
      <c r="E24" s="54">
        <v>140</v>
      </c>
      <c r="F24" s="70"/>
      <c r="G24" s="84">
        <f>ROUND(E24*F24,2)</f>
        <v>0</v>
      </c>
      <c r="H24" s="68"/>
      <c r="I24" s="68"/>
      <c r="J24" s="68"/>
      <c r="K24" s="68"/>
      <c r="L24" s="68"/>
      <c r="M24" s="68"/>
      <c r="N24" s="68"/>
      <c r="O24" s="68"/>
      <c r="P24" s="68"/>
    </row>
    <row r="25" spans="1:16" x14ac:dyDescent="0.2">
      <c r="A25" s="106">
        <v>17</v>
      </c>
      <c r="B25" s="28" t="s">
        <v>79</v>
      </c>
      <c r="C25" s="15" t="s">
        <v>8</v>
      </c>
      <c r="D25" s="12" t="s">
        <v>5</v>
      </c>
      <c r="E25" s="54">
        <v>140</v>
      </c>
      <c r="F25" s="70"/>
      <c r="G25" s="84">
        <f>ROUND(E25*F25,2)</f>
        <v>0</v>
      </c>
      <c r="H25" s="68"/>
      <c r="I25" s="68"/>
      <c r="J25" s="68"/>
      <c r="K25" s="68"/>
      <c r="L25" s="68"/>
      <c r="M25" s="68"/>
      <c r="N25" s="68"/>
      <c r="O25" s="68"/>
      <c r="P25" s="68"/>
    </row>
    <row r="26" spans="1:16" x14ac:dyDescent="0.2">
      <c r="A26" s="135" t="s">
        <v>80</v>
      </c>
      <c r="B26" s="136"/>
      <c r="C26" s="136"/>
      <c r="D26" s="136"/>
      <c r="E26" s="136"/>
      <c r="F26" s="136"/>
      <c r="G26" s="144"/>
      <c r="H26" s="67"/>
      <c r="I26" s="67"/>
      <c r="J26" s="67"/>
      <c r="K26" s="67"/>
      <c r="L26" s="67"/>
      <c r="M26" s="67"/>
      <c r="N26" s="67"/>
      <c r="O26" s="67"/>
      <c r="P26" s="67"/>
    </row>
    <row r="27" spans="1:16" x14ac:dyDescent="0.2">
      <c r="A27" s="108">
        <v>18</v>
      </c>
      <c r="B27" s="31" t="s">
        <v>133</v>
      </c>
      <c r="C27" s="16" t="s">
        <v>81</v>
      </c>
      <c r="D27" s="24" t="s">
        <v>5</v>
      </c>
      <c r="E27" s="55">
        <v>400</v>
      </c>
      <c r="F27" s="76"/>
      <c r="G27" s="84">
        <f>ROUND(E27*F27,2)</f>
        <v>0</v>
      </c>
      <c r="H27" s="68"/>
      <c r="I27" s="67"/>
      <c r="J27" s="67"/>
      <c r="K27" s="67"/>
      <c r="L27" s="67"/>
      <c r="M27" s="67"/>
      <c r="N27" s="67"/>
      <c r="O27" s="67"/>
      <c r="P27" s="67"/>
    </row>
    <row r="28" spans="1:16" x14ac:dyDescent="0.2">
      <c r="A28" s="90"/>
      <c r="B28" s="92"/>
      <c r="C28" s="56" t="s">
        <v>82</v>
      </c>
      <c r="D28" s="92"/>
      <c r="E28" s="92"/>
      <c r="F28" s="109"/>
      <c r="G28" s="93"/>
      <c r="H28" s="67"/>
      <c r="I28" s="67"/>
      <c r="J28" s="67"/>
      <c r="K28" s="67"/>
      <c r="L28" s="67"/>
      <c r="M28" s="67"/>
      <c r="N28" s="67"/>
      <c r="O28" s="67"/>
      <c r="P28" s="67"/>
    </row>
    <row r="29" spans="1:16" x14ac:dyDescent="0.2">
      <c r="A29" s="108">
        <v>19</v>
      </c>
      <c r="B29" s="28" t="s">
        <v>130</v>
      </c>
      <c r="C29" s="15" t="s">
        <v>6</v>
      </c>
      <c r="D29" s="52" t="s">
        <v>5</v>
      </c>
      <c r="E29" s="52">
        <v>120</v>
      </c>
      <c r="F29" s="76"/>
      <c r="G29" s="84">
        <f>ROUND(E29*F29,2)</f>
        <v>0</v>
      </c>
      <c r="H29" s="67"/>
      <c r="I29" s="67"/>
      <c r="J29" s="67"/>
      <c r="K29" s="67"/>
      <c r="L29" s="67"/>
      <c r="M29" s="67"/>
      <c r="N29" s="67"/>
      <c r="O29" s="67"/>
      <c r="P29" s="67"/>
    </row>
    <row r="30" spans="1:16" x14ac:dyDescent="0.2">
      <c r="A30" s="90"/>
      <c r="B30" s="92"/>
      <c r="C30" s="92"/>
      <c r="D30" s="92"/>
      <c r="E30" s="92"/>
      <c r="F30" s="109"/>
      <c r="G30" s="93"/>
      <c r="H30" s="66"/>
      <c r="I30" s="66"/>
      <c r="J30" s="66"/>
      <c r="K30" s="66"/>
      <c r="L30" s="66"/>
      <c r="M30" s="66"/>
      <c r="N30" s="66"/>
      <c r="O30" s="66"/>
      <c r="P30" s="66"/>
    </row>
    <row r="31" spans="1:16" x14ac:dyDescent="0.2">
      <c r="A31" s="110" t="s">
        <v>83</v>
      </c>
      <c r="B31" s="111"/>
      <c r="C31" s="92"/>
      <c r="D31" s="92"/>
      <c r="E31" s="92"/>
      <c r="F31" s="109"/>
      <c r="G31" s="93"/>
      <c r="H31" s="67"/>
      <c r="I31" s="67"/>
      <c r="J31" s="67"/>
      <c r="K31" s="67"/>
      <c r="L31" s="67"/>
      <c r="M31" s="67"/>
      <c r="N31" s="67"/>
      <c r="O31" s="67"/>
      <c r="P31" s="67"/>
    </row>
    <row r="32" spans="1:16" x14ac:dyDescent="0.2">
      <c r="A32" s="90" t="s">
        <v>84</v>
      </c>
      <c r="B32" s="92"/>
      <c r="C32" s="92"/>
      <c r="D32" s="92"/>
      <c r="E32" s="92"/>
      <c r="F32" s="109"/>
      <c r="G32" s="93"/>
      <c r="H32" s="67"/>
      <c r="I32" s="67"/>
      <c r="J32" s="67"/>
      <c r="K32" s="67"/>
      <c r="L32" s="67"/>
      <c r="M32" s="67"/>
      <c r="N32" s="67"/>
      <c r="O32" s="67"/>
      <c r="P32" s="67"/>
    </row>
    <row r="33" spans="1:16" x14ac:dyDescent="0.2">
      <c r="A33" s="108">
        <v>20</v>
      </c>
      <c r="B33" s="28" t="s">
        <v>40</v>
      </c>
      <c r="C33" s="15" t="s">
        <v>85</v>
      </c>
      <c r="D33" s="52" t="s">
        <v>5</v>
      </c>
      <c r="E33" s="52">
        <v>2</v>
      </c>
      <c r="F33" s="76"/>
      <c r="G33" s="84">
        <f>ROUND(E33*F33,2)</f>
        <v>0</v>
      </c>
      <c r="H33" s="67"/>
      <c r="I33" s="66"/>
      <c r="J33" s="66"/>
      <c r="K33" s="66"/>
      <c r="L33" s="66"/>
      <c r="M33" s="66"/>
      <c r="N33" s="66"/>
      <c r="O33" s="66"/>
      <c r="P33" s="66"/>
    </row>
    <row r="34" spans="1:16" x14ac:dyDescent="0.2">
      <c r="A34" s="108">
        <v>21</v>
      </c>
      <c r="B34" s="28" t="s">
        <v>86</v>
      </c>
      <c r="C34" s="15" t="s">
        <v>87</v>
      </c>
      <c r="D34" s="52" t="s">
        <v>5</v>
      </c>
      <c r="E34" s="52">
        <v>4</v>
      </c>
      <c r="F34" s="76"/>
      <c r="G34" s="84">
        <f>ROUND(E34*F34,2)</f>
        <v>0</v>
      </c>
      <c r="H34" s="67"/>
      <c r="I34" s="66"/>
      <c r="J34" s="66"/>
      <c r="K34" s="66"/>
      <c r="L34" s="66"/>
      <c r="M34" s="66"/>
      <c r="N34" s="66"/>
      <c r="O34" s="66"/>
      <c r="P34" s="66"/>
    </row>
    <row r="35" spans="1:16" x14ac:dyDescent="0.2">
      <c r="A35" s="108">
        <v>22</v>
      </c>
      <c r="B35" s="28" t="s">
        <v>88</v>
      </c>
      <c r="C35" s="15" t="s">
        <v>89</v>
      </c>
      <c r="D35" s="52" t="s">
        <v>5</v>
      </c>
      <c r="E35" s="52">
        <v>4</v>
      </c>
      <c r="F35" s="76"/>
      <c r="G35" s="84">
        <f t="shared" ref="G35" si="2">ROUND(E35*F35,2)</f>
        <v>0</v>
      </c>
      <c r="H35" s="67"/>
      <c r="I35" s="66"/>
      <c r="J35" s="66"/>
      <c r="K35" s="66"/>
      <c r="L35" s="66"/>
      <c r="M35" s="66"/>
      <c r="N35" s="66"/>
      <c r="O35" s="66"/>
      <c r="P35" s="66"/>
    </row>
    <row r="36" spans="1:16" x14ac:dyDescent="0.2">
      <c r="A36" s="112"/>
      <c r="B36" s="59"/>
      <c r="C36" s="59"/>
      <c r="D36" s="57"/>
      <c r="E36" s="57"/>
      <c r="F36" s="109"/>
      <c r="G36" s="113"/>
      <c r="H36" s="67"/>
      <c r="I36" s="66"/>
      <c r="J36" s="66"/>
      <c r="K36" s="66"/>
      <c r="L36" s="66"/>
      <c r="M36" s="66"/>
      <c r="N36" s="66"/>
      <c r="O36" s="66"/>
      <c r="P36" s="66"/>
    </row>
    <row r="37" spans="1:16" x14ac:dyDescent="0.2">
      <c r="A37" s="90" t="s">
        <v>90</v>
      </c>
      <c r="B37" s="92"/>
      <c r="C37" s="59"/>
      <c r="D37" s="57"/>
      <c r="E37" s="57"/>
      <c r="F37" s="109"/>
      <c r="G37" s="113"/>
      <c r="H37" s="67"/>
      <c r="I37" s="66"/>
      <c r="J37" s="66"/>
      <c r="K37" s="66"/>
      <c r="L37" s="66"/>
      <c r="M37" s="66"/>
      <c r="N37" s="66"/>
      <c r="O37" s="66"/>
      <c r="P37" s="66"/>
    </row>
    <row r="38" spans="1:16" x14ac:dyDescent="0.2">
      <c r="A38" s="108">
        <v>23</v>
      </c>
      <c r="B38" s="31" t="s">
        <v>91</v>
      </c>
      <c r="C38" s="16" t="s">
        <v>92</v>
      </c>
      <c r="D38" s="52" t="s">
        <v>5</v>
      </c>
      <c r="E38" s="52">
        <v>10</v>
      </c>
      <c r="F38" s="76"/>
      <c r="G38" s="84">
        <f t="shared" ref="G38" si="3">ROUND(E38*F38,2)</f>
        <v>0</v>
      </c>
      <c r="H38" s="67"/>
      <c r="I38" s="66"/>
      <c r="J38" s="66"/>
      <c r="K38" s="66"/>
      <c r="L38" s="66"/>
      <c r="M38" s="66"/>
      <c r="N38" s="66"/>
      <c r="O38" s="66"/>
      <c r="P38" s="66"/>
    </row>
    <row r="39" spans="1:16" x14ac:dyDescent="0.2">
      <c r="A39" s="108">
        <v>24</v>
      </c>
      <c r="B39" s="31" t="s">
        <v>131</v>
      </c>
      <c r="C39" s="16" t="s">
        <v>7</v>
      </c>
      <c r="D39" s="52" t="s">
        <v>5</v>
      </c>
      <c r="E39" s="52">
        <v>24</v>
      </c>
      <c r="F39" s="76"/>
      <c r="G39" s="84">
        <f>ROUND(E39*F39,2)</f>
        <v>0</v>
      </c>
      <c r="H39" s="67"/>
      <c r="I39" s="66"/>
      <c r="J39" s="66"/>
      <c r="K39" s="66"/>
      <c r="L39" s="66"/>
      <c r="M39" s="66"/>
      <c r="N39" s="66"/>
      <c r="O39" s="66"/>
      <c r="P39" s="66"/>
    </row>
    <row r="40" spans="1:16" x14ac:dyDescent="0.2">
      <c r="A40" s="112"/>
      <c r="B40" s="92"/>
      <c r="C40" s="92"/>
      <c r="D40" s="57"/>
      <c r="E40" s="57"/>
      <c r="F40" s="109"/>
      <c r="G40" s="93"/>
      <c r="H40" s="67"/>
      <c r="I40" s="66"/>
      <c r="J40" s="66"/>
      <c r="K40" s="66"/>
      <c r="L40" s="66"/>
      <c r="M40" s="66"/>
      <c r="N40" s="66"/>
      <c r="O40" s="66"/>
      <c r="P40" s="66"/>
    </row>
    <row r="41" spans="1:16" x14ac:dyDescent="0.2">
      <c r="A41" s="90" t="s">
        <v>93</v>
      </c>
      <c r="B41" s="92"/>
      <c r="C41" s="92"/>
      <c r="D41" s="57"/>
      <c r="E41" s="57"/>
      <c r="F41" s="109"/>
      <c r="G41" s="93"/>
      <c r="H41" s="67"/>
      <c r="I41" s="66"/>
      <c r="J41" s="66"/>
      <c r="K41" s="66"/>
      <c r="L41" s="66"/>
      <c r="M41" s="66"/>
      <c r="N41" s="66"/>
      <c r="O41" s="66"/>
      <c r="P41" s="66"/>
    </row>
    <row r="42" spans="1:16" x14ac:dyDescent="0.2">
      <c r="A42" s="108">
        <v>25</v>
      </c>
      <c r="B42" s="28" t="s">
        <v>40</v>
      </c>
      <c r="C42" s="15" t="s">
        <v>85</v>
      </c>
      <c r="D42" s="52" t="s">
        <v>5</v>
      </c>
      <c r="E42" s="52">
        <v>4</v>
      </c>
      <c r="F42" s="76"/>
      <c r="G42" s="84">
        <f>ROUND(E42*F42,2)</f>
        <v>0</v>
      </c>
      <c r="H42" s="67"/>
      <c r="I42" s="66"/>
      <c r="J42" s="66"/>
      <c r="K42" s="66"/>
      <c r="L42" s="66"/>
      <c r="M42" s="66"/>
      <c r="N42" s="66"/>
      <c r="O42" s="66"/>
      <c r="P42" s="66"/>
    </row>
    <row r="43" spans="1:16" x14ac:dyDescent="0.2">
      <c r="A43" s="108">
        <v>26</v>
      </c>
      <c r="B43" s="28" t="s">
        <v>132</v>
      </c>
      <c r="C43" s="15" t="s">
        <v>10</v>
      </c>
      <c r="D43" s="52" t="s">
        <v>5</v>
      </c>
      <c r="E43" s="52">
        <v>6</v>
      </c>
      <c r="F43" s="76"/>
      <c r="G43" s="84">
        <f>ROUND(E43*F43,2)</f>
        <v>0</v>
      </c>
      <c r="H43" s="67"/>
      <c r="I43" s="66"/>
      <c r="J43" s="66"/>
      <c r="K43" s="66"/>
      <c r="L43" s="66"/>
      <c r="M43" s="66"/>
      <c r="N43" s="66"/>
      <c r="O43" s="66"/>
      <c r="P43" s="66"/>
    </row>
    <row r="44" spans="1:16" x14ac:dyDescent="0.2">
      <c r="A44" s="90"/>
      <c r="B44" s="92"/>
      <c r="C44" s="92"/>
      <c r="D44" s="92"/>
      <c r="E44" s="92"/>
      <c r="F44" s="58"/>
      <c r="G44" s="93"/>
      <c r="H44" s="66"/>
      <c r="I44" s="66"/>
      <c r="J44" s="66"/>
      <c r="K44" s="66"/>
      <c r="L44" s="66"/>
      <c r="M44" s="66"/>
      <c r="N44" s="66"/>
      <c r="O44" s="66"/>
      <c r="P44" s="66"/>
    </row>
    <row r="45" spans="1:16" x14ac:dyDescent="0.2">
      <c r="A45" s="90" t="s">
        <v>94</v>
      </c>
      <c r="B45" s="92"/>
      <c r="C45" s="92"/>
      <c r="D45" s="92"/>
      <c r="E45" s="92"/>
      <c r="F45" s="58"/>
      <c r="G45" s="93"/>
      <c r="H45" s="67"/>
      <c r="I45" s="66"/>
      <c r="J45" s="66"/>
      <c r="K45" s="66"/>
      <c r="L45" s="66"/>
      <c r="M45" s="66"/>
      <c r="N45" s="66"/>
      <c r="O45" s="66"/>
      <c r="P45" s="66"/>
    </row>
    <row r="46" spans="1:16" x14ac:dyDescent="0.2">
      <c r="A46" s="108">
        <v>27</v>
      </c>
      <c r="B46" s="28" t="s">
        <v>95</v>
      </c>
      <c r="C46" s="15" t="s">
        <v>96</v>
      </c>
      <c r="D46" s="52" t="s">
        <v>5</v>
      </c>
      <c r="E46" s="52">
        <v>40</v>
      </c>
      <c r="F46" s="76"/>
      <c r="G46" s="84">
        <f>ROUND(E46*F46,2)</f>
        <v>0</v>
      </c>
      <c r="H46" s="67"/>
      <c r="I46" s="66"/>
      <c r="J46" s="66"/>
      <c r="K46" s="66"/>
      <c r="L46" s="66"/>
      <c r="M46" s="66"/>
      <c r="N46" s="66"/>
      <c r="O46" s="66"/>
      <c r="P46" s="66"/>
    </row>
    <row r="47" spans="1:16" x14ac:dyDescent="0.2">
      <c r="A47" s="90"/>
      <c r="B47" s="92"/>
      <c r="C47" s="92"/>
      <c r="D47" s="92"/>
      <c r="E47" s="92"/>
      <c r="F47" s="109"/>
      <c r="G47" s="93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">
      <c r="A48" s="90" t="s">
        <v>97</v>
      </c>
      <c r="B48" s="92"/>
      <c r="C48" s="92"/>
      <c r="D48" s="92"/>
      <c r="E48" s="92"/>
      <c r="F48" s="109"/>
      <c r="G48" s="93"/>
      <c r="H48" s="67"/>
      <c r="I48" s="66"/>
      <c r="J48" s="66"/>
      <c r="K48" s="66"/>
      <c r="L48" s="66"/>
      <c r="M48" s="66"/>
      <c r="N48" s="66"/>
      <c r="O48" s="66"/>
      <c r="P48" s="66"/>
    </row>
    <row r="49" spans="1:16" x14ac:dyDescent="0.2">
      <c r="A49" s="108">
        <v>28</v>
      </c>
      <c r="B49" s="28" t="s">
        <v>98</v>
      </c>
      <c r="C49" s="15" t="s">
        <v>10</v>
      </c>
      <c r="D49" s="52" t="s">
        <v>5</v>
      </c>
      <c r="E49" s="52">
        <v>32</v>
      </c>
      <c r="F49" s="76"/>
      <c r="G49" s="84">
        <f>ROUND(E49*F49,2)</f>
        <v>0</v>
      </c>
      <c r="H49" s="67"/>
      <c r="I49" s="66"/>
      <c r="J49" s="66"/>
      <c r="K49" s="66"/>
      <c r="L49" s="66"/>
      <c r="M49" s="66"/>
      <c r="N49" s="66"/>
      <c r="O49" s="66"/>
      <c r="P49" s="66"/>
    </row>
    <row r="50" spans="1:16" ht="13.5" thickBot="1" x14ac:dyDescent="0.25">
      <c r="A50" s="112"/>
      <c r="B50" s="58"/>
      <c r="C50" s="59"/>
      <c r="D50" s="57"/>
      <c r="E50" s="57"/>
      <c r="F50" s="75"/>
      <c r="G50" s="114"/>
    </row>
    <row r="51" spans="1:16" s="67" customFormat="1" x14ac:dyDescent="0.2">
      <c r="A51" s="128" t="s">
        <v>135</v>
      </c>
      <c r="B51" s="129"/>
      <c r="C51" s="129"/>
      <c r="D51" s="129"/>
      <c r="E51" s="129"/>
      <c r="F51" s="130"/>
      <c r="G51" s="116">
        <v>0</v>
      </c>
    </row>
    <row r="52" spans="1:16" s="67" customFormat="1" x14ac:dyDescent="0.2">
      <c r="A52" s="122" t="s">
        <v>4</v>
      </c>
      <c r="B52" s="123"/>
      <c r="C52" s="123"/>
      <c r="D52" s="123"/>
      <c r="E52" s="123"/>
      <c r="F52" s="124"/>
      <c r="G52" s="117">
        <f>SUM(G6:G13,G15:G20,G22,G24:G25,G27,G29,G33:G35,G38:G39,G42:G43,G46,G49)-(SUM(G6:G13,G15:G20,G22,G24:G25,G27,G29,G33:G35,G38:G39,G42:G43,G46,G49)*G51)</f>
        <v>0</v>
      </c>
    </row>
    <row r="53" spans="1:16" s="67" customFormat="1" ht="13.5" thickBot="1" x14ac:dyDescent="0.25">
      <c r="A53" s="125" t="s">
        <v>13</v>
      </c>
      <c r="B53" s="126"/>
      <c r="C53" s="126"/>
      <c r="D53" s="126"/>
      <c r="E53" s="126"/>
      <c r="F53" s="127"/>
      <c r="G53" s="103">
        <f>(SUM(G6:G13,G15:G20,G22,G24:G25,G27,G29,G33:G35,G38:G39,G42:G43,G46,G49)-(SUM(G6:G13,G15:G20,G22,G24:G25,G27,G29,G33:G35,G38:G39,G42:G43,G46,G49)*G51))*1.15</f>
        <v>0</v>
      </c>
    </row>
    <row r="54" spans="1:16" x14ac:dyDescent="0.2">
      <c r="A54" s="57"/>
      <c r="B54" s="58"/>
      <c r="C54" s="59"/>
      <c r="D54" s="57"/>
      <c r="E54" s="57"/>
      <c r="F54" s="75"/>
      <c r="G54" s="60"/>
    </row>
  </sheetData>
  <mergeCells count="9">
    <mergeCell ref="A51:F51"/>
    <mergeCell ref="A52:F52"/>
    <mergeCell ref="A53:F53"/>
    <mergeCell ref="A26:G26"/>
    <mergeCell ref="B1:G1"/>
    <mergeCell ref="A5:G5"/>
    <mergeCell ref="A14:G14"/>
    <mergeCell ref="A21:G21"/>
    <mergeCell ref="A23:G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VzorPolozky</vt:lpstr>
      <vt:lpstr>Balkonovky</vt:lpstr>
      <vt:lpstr>Letničky</vt:lpstr>
      <vt:lpstr>Balkonovky!Názvy_tisku</vt:lpstr>
      <vt:lpstr>Balkonovky!Oblast_tisku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Podolan Petr</dc:creator>
  <cp:lastModifiedBy>Hečová Petra, Ing</cp:lastModifiedBy>
  <cp:lastPrinted>2020-12-07T13:43:15Z</cp:lastPrinted>
  <dcterms:created xsi:type="dcterms:W3CDTF">2009-04-08T07:15:50Z</dcterms:created>
  <dcterms:modified xsi:type="dcterms:W3CDTF">2021-01-26T07:55:35Z</dcterms:modified>
</cp:coreProperties>
</file>